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'Лист1'!$E$48</definedName>
    <definedName name="_xlnm.Print_Area" localSheetId="0">'Лист1'!$A$3:$V$348</definedName>
  </definedNames>
  <calcPr fullCalcOnLoad="1"/>
</workbook>
</file>

<file path=xl/sharedStrings.xml><?xml version="1.0" encoding="utf-8"?>
<sst xmlns="http://schemas.openxmlformats.org/spreadsheetml/2006/main" count="2648" uniqueCount="815">
  <si>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</si>
  <si>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</si>
  <si>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</si>
  <si>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</si>
  <si>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</si>
  <si>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</si>
  <si>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</si>
  <si>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</si>
  <si>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</si>
  <si>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</si>
  <si>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</si>
  <si>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</si>
  <si>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</si>
  <si>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</si>
  <si>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</si>
  <si>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</si>
  <si>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</si>
  <si>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</si>
  <si>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</si>
  <si>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</si>
  <si>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</si>
  <si>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1 Т</t>
  </si>
  <si>
    <t>1 У</t>
  </si>
  <si>
    <t>2 У</t>
  </si>
  <si>
    <t>3 У</t>
  </si>
  <si>
    <t>8 Т</t>
  </si>
  <si>
    <t>9 Т</t>
  </si>
  <si>
    <t>10 Т</t>
  </si>
  <si>
    <t>12 Т</t>
  </si>
  <si>
    <t>13 Т</t>
  </si>
  <si>
    <t>36.00.11</t>
  </si>
  <si>
    <t>26.20.40</t>
  </si>
  <si>
    <t>оплата по факту</t>
  </si>
  <si>
    <t>2011г.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</si>
  <si>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</si>
  <si>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</si>
  <si>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</si>
  <si>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</si>
  <si>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</si>
  <si>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</si>
  <si>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</si>
  <si>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</si>
  <si>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</si>
  <si>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</si>
  <si>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</si>
  <si>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</si>
  <si>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</si>
  <si>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</si>
  <si>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</si>
  <si>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</si>
  <si>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</si>
  <si>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</si>
  <si>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</si>
  <si>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</si>
  <si>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</si>
  <si>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</si>
  <si>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</si>
  <si>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</si>
  <si>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</si>
  <si>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DDP</t>
  </si>
  <si>
    <t>оплата по факту оказания услуг</t>
  </si>
  <si>
    <t>ОИ</t>
  </si>
  <si>
    <t>ОТ</t>
  </si>
  <si>
    <t>ЦП</t>
  </si>
  <si>
    <t>32 У</t>
  </si>
  <si>
    <t>Дополнительная характеристика</t>
  </si>
  <si>
    <t>Приоритет закупки</t>
  </si>
  <si>
    <t>АО "НК "Казахстан инжиниринг"</t>
  </si>
  <si>
    <t>58.29.32</t>
  </si>
  <si>
    <t>58.29.40</t>
  </si>
  <si>
    <t>26.30.21</t>
  </si>
  <si>
    <t>26.20.30</t>
  </si>
  <si>
    <t>17.22.11</t>
  </si>
  <si>
    <t>26.20.32</t>
  </si>
  <si>
    <t>19.20.21</t>
  </si>
  <si>
    <t>84.22.11</t>
  </si>
  <si>
    <t>ГСМ</t>
  </si>
  <si>
    <t>Утвержден</t>
  </si>
  <si>
    <t xml:space="preserve">                                                                                                                                                       Вице-Президентом</t>
  </si>
  <si>
    <t xml:space="preserve"> приказ № ____ от ______ 2011 года</t>
  </si>
  <si>
    <t xml:space="preserve">  _______________ В.Шакшакбаевым</t>
  </si>
  <si>
    <t>л</t>
  </si>
  <si>
    <t>31 У</t>
  </si>
  <si>
    <t>33 У</t>
  </si>
  <si>
    <t>34 У</t>
  </si>
  <si>
    <t>35 У</t>
  </si>
  <si>
    <t>14 Т</t>
  </si>
  <si>
    <t>15 Т</t>
  </si>
  <si>
    <t>16 Т</t>
  </si>
  <si>
    <t>Код по ТРУ (6 знаков)</t>
  </si>
  <si>
    <t>Представительские расходы</t>
  </si>
  <si>
    <t>Услуги КСК</t>
  </si>
  <si>
    <t>Вывоз ТБО</t>
  </si>
  <si>
    <t>Дезинфекция</t>
  </si>
  <si>
    <t>Услуги связи</t>
  </si>
  <si>
    <t>Подготовка и повышение квалификации АУП</t>
  </si>
  <si>
    <t>Услуги по привлечению консультантов по регистрации эмиссии</t>
  </si>
  <si>
    <t>Проведение имиджевых мероприятий</t>
  </si>
  <si>
    <t>Услуги кабельного телевидения</t>
  </si>
  <si>
    <t>Страхование имущества</t>
  </si>
  <si>
    <t>Сервисное  обслуживание АТС</t>
  </si>
  <si>
    <t>Услуги доступа в он-лайн портал"Маркетинг в закупках товаров, работ и услуг организации АО "Самрук Казына"</t>
  </si>
  <si>
    <t>Сопровождение 1С</t>
  </si>
  <si>
    <t>Хостинг -размещение сайтов</t>
  </si>
  <si>
    <t>Продление домена</t>
  </si>
  <si>
    <t>Охрана здания</t>
  </si>
  <si>
    <t>Услуги автостоянки</t>
  </si>
  <si>
    <t>Услуги парковки</t>
  </si>
  <si>
    <t>63.99.90</t>
  </si>
  <si>
    <t>68.20.11</t>
  </si>
  <si>
    <t>36.00.20</t>
  </si>
  <si>
    <t>35.12.10</t>
  </si>
  <si>
    <t>37.00.11</t>
  </si>
  <si>
    <t>38.11.69</t>
  </si>
  <si>
    <t>81.29.11</t>
  </si>
  <si>
    <t>61.10.22</t>
  </si>
  <si>
    <t>61.10.20</t>
  </si>
  <si>
    <t>61.10.21</t>
  </si>
  <si>
    <t>61.10.25</t>
  </si>
  <si>
    <t>61.10.27</t>
  </si>
  <si>
    <t>69.20.10</t>
  </si>
  <si>
    <t>69.10.19</t>
  </si>
  <si>
    <t>95.11.10</t>
  </si>
  <si>
    <t>73.12.11</t>
  </si>
  <si>
    <t>73.11.19</t>
  </si>
  <si>
    <t>74.10.20</t>
  </si>
  <si>
    <t>63.12.10</t>
  </si>
  <si>
    <t>73.11.11</t>
  </si>
  <si>
    <t>53.10.12</t>
  </si>
  <si>
    <t>61.10.51</t>
  </si>
  <si>
    <t>63.99.10</t>
  </si>
  <si>
    <t>74.30.11</t>
  </si>
  <si>
    <t>65.12.29</t>
  </si>
  <si>
    <t>65.12.11</t>
  </si>
  <si>
    <t>65.12.49</t>
  </si>
  <si>
    <t>58.29.29</t>
  </si>
  <si>
    <t>58.29.13</t>
  </si>
  <si>
    <t>80.10.19</t>
  </si>
  <si>
    <t>52.21.24</t>
  </si>
  <si>
    <t>52.21.29</t>
  </si>
  <si>
    <t>77.11.10</t>
  </si>
  <si>
    <t>45.20.11</t>
  </si>
  <si>
    <t>93.19.19</t>
  </si>
  <si>
    <t>Содержание объекта 520</t>
  </si>
  <si>
    <t>36 У</t>
  </si>
  <si>
    <t>37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</si>
  <si>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</si>
  <si>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</si>
  <si>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</si>
  <si>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</si>
  <si>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</si>
  <si>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</si>
  <si>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</si>
  <si>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</si>
  <si>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</si>
  <si>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</si>
  <si>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</si>
  <si>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</si>
  <si>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</si>
  <si>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</si>
  <si>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</si>
  <si>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</si>
  <si>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</si>
  <si>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</si>
  <si>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</si>
  <si>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</si>
  <si>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</si>
  <si>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</si>
  <si>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</si>
  <si>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</si>
  <si>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</si>
  <si>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</si>
  <si>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</si>
  <si>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</si>
  <si>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69 У</t>
  </si>
  <si>
    <t>70 У</t>
  </si>
  <si>
    <t>71 У</t>
  </si>
  <si>
    <t>72 У</t>
  </si>
  <si>
    <t>73 У</t>
  </si>
  <si>
    <t>Срок осуществления закупок (предполагаемая дата/месяц) проведения</t>
  </si>
  <si>
    <t>г.Астана</t>
  </si>
  <si>
    <t>74 У</t>
  </si>
  <si>
    <t>75 У</t>
  </si>
  <si>
    <t>93.29.29</t>
  </si>
  <si>
    <t>Новогодний утренник</t>
  </si>
  <si>
    <t>94.99.16</t>
  </si>
  <si>
    <t>30 У</t>
  </si>
  <si>
    <t>Абонентская плата за USB модем</t>
  </si>
  <si>
    <t>Услуги переводчика</t>
  </si>
  <si>
    <t>Услуги по обследованию режимных объектов</t>
  </si>
  <si>
    <t>Выпуск годового отчета</t>
  </si>
  <si>
    <t>Услуги по обследованию режимных объектов ПЗГС</t>
  </si>
  <si>
    <t>Выпуск годового отчета (тираж 500 экз.)</t>
  </si>
  <si>
    <t>Абонемент  в фитнес - центр</t>
  </si>
  <si>
    <t>Абонемент  в фитнес - центр (годовой)</t>
  </si>
  <si>
    <t>Спортивные мероприятия</t>
  </si>
  <si>
    <t>Культурно-массовые мероприятия</t>
  </si>
  <si>
    <t>Культурно-массовые мероприятия, посвященные Дню машиностроителя и Дню независисмости)</t>
  </si>
  <si>
    <t>Обязательное страхование гражданско-правовой ответственности автовладельцев</t>
  </si>
  <si>
    <t>Обязательное страхование ГПО за причинение вреда жизни и здоровью работника при исполнении им трудовых (служебных) обязанностей</t>
  </si>
  <si>
    <t>Медицинское страхование сотрудников Компании</t>
  </si>
  <si>
    <t>Услуги информационно-учетного центра  акционерного общества в месяц (1,5 МРП))</t>
  </si>
  <si>
    <t>Услуги информационно-учетного центра (Абонентская плата за номинальное держание акций одного акционерного общества в месяц)</t>
  </si>
  <si>
    <t>Услуги РСЦБ</t>
  </si>
  <si>
    <t>Хранение военного имущества</t>
  </si>
  <si>
    <t>Услуги по публикации обяъвлений</t>
  </si>
  <si>
    <t>Почтово-телеграфные услуги</t>
  </si>
  <si>
    <t>Услуги спецсвязи</t>
  </si>
  <si>
    <t>Услуги по оценке пакетов акций ДЗО при проведении реструктуриации</t>
  </si>
  <si>
    <t>Услуги по оценке пакетов акций ДЗО</t>
  </si>
  <si>
    <t>Услуги по заправке и ремонту оргтехники</t>
  </si>
  <si>
    <t>Услуги по маркетингу</t>
  </si>
  <si>
    <t>Услуги по РR сопровождению</t>
  </si>
  <si>
    <t>Книга атлас Казахстана</t>
  </si>
  <si>
    <t>Услуги по техническому сопровождению Карты мониторинга казсодержания</t>
  </si>
  <si>
    <t>Услуги по предоставлению в пользование номенклатурного справочника товаров, работ и услуг</t>
  </si>
  <si>
    <t>Годовая абонентская плата за пользование информационной системой "Электронный план закупок"</t>
  </si>
  <si>
    <t>Сопровождение программы Project Expert</t>
  </si>
  <si>
    <t>Kaspersky Busines Space Sekuriti Reneval 1 year</t>
  </si>
  <si>
    <t>Эллектронно-цифровая подпись</t>
  </si>
  <si>
    <t>Настройка IP телефонии</t>
  </si>
  <si>
    <t>Автошины для служебного автомобиля</t>
  </si>
  <si>
    <t>Услуги мойки автомашин</t>
  </si>
  <si>
    <t>Услуги по ремонту и техническому обслуживанию автомашины</t>
  </si>
  <si>
    <t>Лампа для ХD590U</t>
  </si>
  <si>
    <t>Комплектующие к оргтехнике</t>
  </si>
  <si>
    <t>USB модем</t>
  </si>
  <si>
    <t>Плата к мини АТС для Slip телефонии</t>
  </si>
  <si>
    <t>Плата Е 1 к мини АТС</t>
  </si>
  <si>
    <t>Хозяйственные товары</t>
  </si>
  <si>
    <t>Канцелярские товары</t>
  </si>
  <si>
    <t>Охрана здания (г.Астана,ул.Ауэзова,2 и ул.Кунаева,10)</t>
  </si>
  <si>
    <t>Аренда служебного помещения</t>
  </si>
  <si>
    <t>Аренда служебного помещения (г.Астана, ул.Кунаева,10 блок "А")</t>
  </si>
  <si>
    <t>Аудит финансовой отчетности</t>
  </si>
  <si>
    <t>Аудит финансовой отчетности Компании за 2011 год</t>
  </si>
  <si>
    <t>Консультационные,консалтинговые и юридические услуги</t>
  </si>
  <si>
    <t>Ресертификационный аудит по СМК</t>
  </si>
  <si>
    <t>Обследование и получение кредитного рейтинга омпании (по версии Moody"s)</t>
  </si>
  <si>
    <t xml:space="preserve">Обследование и получение кредитного рейтинга Компании </t>
  </si>
  <si>
    <t>Интернет 5 Mbit, регистрация IP адресов</t>
  </si>
  <si>
    <t>Предоставление аналогового номера,подключение дополнительного пакета ДВО (12 услуг),абонентская плата за подключение дополнительного пакета ДВО (12 услуг),предоставление услуг платной справки</t>
  </si>
  <si>
    <t xml:space="preserve">Услуги спецсвязи </t>
  </si>
  <si>
    <t>Услуги спецсвязи (ВАТС)</t>
  </si>
  <si>
    <t>26.70.19</t>
  </si>
  <si>
    <t>58.11.12</t>
  </si>
  <si>
    <t>65.12.90</t>
  </si>
  <si>
    <t>2 Т</t>
  </si>
  <si>
    <t>3 Т</t>
  </si>
  <si>
    <t>4 Т</t>
  </si>
  <si>
    <t>5 Т</t>
  </si>
  <si>
    <t>6 Т</t>
  </si>
  <si>
    <t>7 Т</t>
  </si>
  <si>
    <t>11 Т</t>
  </si>
  <si>
    <t>67 У</t>
  </si>
  <si>
    <t>68 У</t>
  </si>
  <si>
    <t>Автомобиль представительского класса</t>
  </si>
  <si>
    <t>Автомобиль легковой</t>
  </si>
  <si>
    <t>26.20.13</t>
  </si>
  <si>
    <t>Компьютеры</t>
  </si>
  <si>
    <t>Источник бесперибойного питания</t>
  </si>
  <si>
    <t>UPS APC Back</t>
  </si>
  <si>
    <t>26.20.18</t>
  </si>
  <si>
    <t xml:space="preserve">Принтер </t>
  </si>
  <si>
    <t>Принтер Phaser 7761</t>
  </si>
  <si>
    <t>Workcentr 5020  МФУ</t>
  </si>
  <si>
    <t>26.20.17</t>
  </si>
  <si>
    <t>Ноутбуки</t>
  </si>
  <si>
    <t>Аудио мастер -рекордер</t>
  </si>
  <si>
    <t>Мобильный кондиционер</t>
  </si>
  <si>
    <t>28.99.52</t>
  </si>
  <si>
    <t>Сейф огнестойкий</t>
  </si>
  <si>
    <t>Уничтожитель бумаг</t>
  </si>
  <si>
    <t>Фрагмент резки, мм-2х2.</t>
  </si>
  <si>
    <t>25.99.21</t>
  </si>
  <si>
    <t>Шкаф металлический</t>
  </si>
  <si>
    <t>26.20.16</t>
  </si>
  <si>
    <t xml:space="preserve">Проектор </t>
  </si>
  <si>
    <t>Яркость 4000Люмен, контрастность 2000:1, в комплекте кабель VGA 15м. и потолочное крепление.</t>
  </si>
  <si>
    <t>Телефонные аппараты</t>
  </si>
  <si>
    <t>Системный блок для IP телефонии</t>
  </si>
  <si>
    <t>Диспенсер</t>
  </si>
  <si>
    <t>Кресло для персонала</t>
  </si>
  <si>
    <t>Стойка ресепшен</t>
  </si>
  <si>
    <t>Стелажи  для архива</t>
  </si>
  <si>
    <t xml:space="preserve">Стелажи для склада </t>
  </si>
  <si>
    <t>Экран для видео проектора</t>
  </si>
  <si>
    <t>Видеокамера</t>
  </si>
  <si>
    <t>Печь микроволновая</t>
  </si>
  <si>
    <t>Самоспасатель</t>
  </si>
  <si>
    <t>Комплекс виброакустической защиты помещений</t>
  </si>
  <si>
    <t>Система автоматической защиты информации и безопасности</t>
  </si>
  <si>
    <t>Видеонаблюдение</t>
  </si>
  <si>
    <t>Электронный USB - ключ</t>
  </si>
  <si>
    <t>Лицензия на серверную ОС Enterprise</t>
  </si>
  <si>
    <t xml:space="preserve"> Project Expert 7 Professional, сетевая версия на 5 рабочих мест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</si>
  <si>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</si>
  <si>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</si>
  <si>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</si>
  <si>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</si>
  <si>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</si>
  <si>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</si>
  <si>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</si>
  <si>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</si>
  <si>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</si>
  <si>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</si>
  <si>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</si>
  <si>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</si>
  <si>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</si>
  <si>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</si>
  <si>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</si>
  <si>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</si>
  <si>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</si>
  <si>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</si>
  <si>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</si>
  <si>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</si>
  <si>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</si>
  <si>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</si>
  <si>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</si>
  <si>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</si>
  <si>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</si>
  <si>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</si>
  <si>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</si>
  <si>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</si>
  <si>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</si>
  <si>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</si>
  <si>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</si>
  <si>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</si>
  <si>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</si>
  <si>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</si>
  <si>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</si>
  <si>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</si>
  <si>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</si>
  <si>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</si>
  <si>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</si>
  <si>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</si>
  <si>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</si>
  <si>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Разработка сайта АО "НК "Казахстан инжиниринг"</t>
  </si>
  <si>
    <t>1 Р</t>
  </si>
  <si>
    <t>27.52.13</t>
  </si>
  <si>
    <t>26.40.31</t>
  </si>
  <si>
    <t>26.30.40</t>
  </si>
  <si>
    <t>26.30.99</t>
  </si>
  <si>
    <t>26.30.23</t>
  </si>
  <si>
    <t>27.52.14</t>
  </si>
  <si>
    <t>31.00.20</t>
  </si>
  <si>
    <t>25.99.12</t>
  </si>
  <si>
    <t>90.03.13</t>
  </si>
  <si>
    <t>26.40.33</t>
  </si>
  <si>
    <t>27.51.27</t>
  </si>
  <si>
    <t>26.40.34</t>
  </si>
  <si>
    <t>26.30.60</t>
  </si>
  <si>
    <t>26.30.50</t>
  </si>
  <si>
    <t>58.29.50</t>
  </si>
  <si>
    <t>комплект</t>
  </si>
  <si>
    <t>58.19.29</t>
  </si>
  <si>
    <t>58.29.31</t>
  </si>
  <si>
    <t>53.10.11</t>
  </si>
  <si>
    <t>68.31.16</t>
  </si>
  <si>
    <t>82.99.19</t>
  </si>
  <si>
    <t>93.13.10</t>
  </si>
  <si>
    <t>63.11.12</t>
  </si>
  <si>
    <t>63.11.13</t>
  </si>
  <si>
    <t>г.Астана.ул.Кунаева,10</t>
  </si>
  <si>
    <t>январь</t>
  </si>
  <si>
    <t>Многофункциональное устройство</t>
  </si>
  <si>
    <t>Многофункциональное устройство HP Laser</t>
  </si>
  <si>
    <t>25.99.11</t>
  </si>
  <si>
    <t>декабрь</t>
  </si>
  <si>
    <t>сентябрь</t>
  </si>
  <si>
    <t>яянварь-декабрь</t>
  </si>
  <si>
    <t>январь-декабрь</t>
  </si>
  <si>
    <t>Услуги КСК (ул.Ауэзова,2)</t>
  </si>
  <si>
    <t>Вывоз ТБО (ул.Ауэзова,2)</t>
  </si>
  <si>
    <t>Новогодние подарки</t>
  </si>
  <si>
    <t>Изготовление буклета</t>
  </si>
  <si>
    <t>Сейф огнестойкий внешний размер 991х565х450 с электрозамком</t>
  </si>
  <si>
    <t>Кресло для руководителя (кожа люкс)</t>
  </si>
  <si>
    <t>Кресло для руководителя (кожа)</t>
  </si>
  <si>
    <t>Картины</t>
  </si>
  <si>
    <t>Самоспасатель противопожарный</t>
  </si>
  <si>
    <t>Услуги парковки (для 5 служебных автомашин)</t>
  </si>
  <si>
    <t>Услуги автостоянки(для 4 служебных автомашин)</t>
  </si>
  <si>
    <t>Услуги мойки автомашин (для 4 служебных автомашин)</t>
  </si>
  <si>
    <t>10.71.12</t>
  </si>
  <si>
    <t>Новогодние подарки для детей сотрудников</t>
  </si>
  <si>
    <t xml:space="preserve">Лицензия за регистрацию IP -адресов </t>
  </si>
  <si>
    <t>Лицензия за регистрацию IP -адресов (блок из 4-х адресов)</t>
  </si>
  <si>
    <t>Мобильный кондиционер охлаждающая  площадь 23 кв.м.</t>
  </si>
  <si>
    <t>Видеокамера разрешение 5Mpx, Размер матрицы 1/4.1</t>
  </si>
  <si>
    <t>по фату оказания услуг</t>
  </si>
  <si>
    <t>Услуги полиграфии</t>
  </si>
  <si>
    <t>Вспышка</t>
  </si>
  <si>
    <t>Сумка</t>
  </si>
  <si>
    <t>Объектив</t>
  </si>
  <si>
    <t>Зарядное устройство</t>
  </si>
  <si>
    <t>HPQ2612</t>
  </si>
  <si>
    <t>FX-10</t>
  </si>
  <si>
    <t>CB435</t>
  </si>
  <si>
    <t>CE278</t>
  </si>
  <si>
    <t>Q7115A</t>
  </si>
  <si>
    <t>CE285A</t>
  </si>
  <si>
    <t>CD543A</t>
  </si>
  <si>
    <t>CD542A</t>
  </si>
  <si>
    <t>CD541A</t>
  </si>
  <si>
    <t>Статуэтка "Байтерек" малый</t>
  </si>
  <si>
    <t xml:space="preserve">Статуэтка "Байтерек" </t>
  </si>
  <si>
    <t>Шахматы</t>
  </si>
  <si>
    <t>Декоративная тарелка</t>
  </si>
  <si>
    <t>Пано Золотая карта Казахстана</t>
  </si>
  <si>
    <t>Ручка роллер</t>
  </si>
  <si>
    <t>март</t>
  </si>
  <si>
    <t xml:space="preserve"> декабрь</t>
  </si>
  <si>
    <t>бут</t>
  </si>
  <si>
    <t>июль</t>
  </si>
  <si>
    <t>Услуги по текущему ремонту административного здания</t>
  </si>
  <si>
    <t>Услуги по текущему ремонту административного здания, расположенного по адресу ул.Ауэзова,2</t>
  </si>
  <si>
    <t>Автомобиль легковой,новый Седан, год выпуска не ранее 2011</t>
  </si>
  <si>
    <t>Карандаши с ластиком</t>
  </si>
  <si>
    <t>Ручка шариковая</t>
  </si>
  <si>
    <t xml:space="preserve">Ручка </t>
  </si>
  <si>
    <t>Линейка</t>
  </si>
  <si>
    <t>Штрих</t>
  </si>
  <si>
    <t>Ластик</t>
  </si>
  <si>
    <t xml:space="preserve">Лоток для бумаг вертикальный </t>
  </si>
  <si>
    <t xml:space="preserve">Лоток для бумаг горизонтальный </t>
  </si>
  <si>
    <t>Дырокол</t>
  </si>
  <si>
    <t>Ножницы</t>
  </si>
  <si>
    <t>Стикеры 45 х 12</t>
  </si>
  <si>
    <t>Стикеры 476 х 76</t>
  </si>
  <si>
    <t>Файл</t>
  </si>
  <si>
    <t>Уголок прозрачный</t>
  </si>
  <si>
    <t>Факсовая бумага</t>
  </si>
  <si>
    <t>Скрепки 28 мм</t>
  </si>
  <si>
    <t xml:space="preserve">Скобы №10 </t>
  </si>
  <si>
    <t>Скобы №24/6</t>
  </si>
  <si>
    <t>Скотч узкий</t>
  </si>
  <si>
    <t>Скотч широкий (лента клеющаяся)</t>
  </si>
  <si>
    <t>Степлер № 10</t>
  </si>
  <si>
    <t>Степлер № 24/6</t>
  </si>
  <si>
    <t>Зажимы 15 мм</t>
  </si>
  <si>
    <t>Зажимы 19 мм</t>
  </si>
  <si>
    <t>Зажимы 25 мм</t>
  </si>
  <si>
    <t>Зажимы 32 мм</t>
  </si>
  <si>
    <t>Зажимы 41 мм</t>
  </si>
  <si>
    <t>Папки пластик.</t>
  </si>
  <si>
    <t>Клей-карандаш</t>
  </si>
  <si>
    <t>Клей канц</t>
  </si>
  <si>
    <t>Флеш-карта 4GB</t>
  </si>
  <si>
    <t>Органайзер</t>
  </si>
  <si>
    <t>Папка с файлами 10</t>
  </si>
  <si>
    <t>Папка с файлами 20</t>
  </si>
  <si>
    <t>Папка с файлами 30</t>
  </si>
  <si>
    <t>Точилка для карандаша</t>
  </si>
  <si>
    <t>Антистеплер</t>
  </si>
  <si>
    <t>Папка бегунок</t>
  </si>
  <si>
    <t>Регистр А-4 50мм</t>
  </si>
  <si>
    <t>Регистр А-4 80мм</t>
  </si>
  <si>
    <t>Конверты (229 х 324)</t>
  </si>
  <si>
    <t>Конверты (162 х 229)</t>
  </si>
  <si>
    <t>Конверты (110 х 220)</t>
  </si>
  <si>
    <t>Блок постиков разных цветов на липкой основе</t>
  </si>
  <si>
    <t xml:space="preserve">Калькуляторы </t>
  </si>
  <si>
    <t>Кнопки канцелярские</t>
  </si>
  <si>
    <t>Гвоздики канцелярские</t>
  </si>
  <si>
    <t>Диски CD-RW</t>
  </si>
  <si>
    <t>Настольный набор для руководителя</t>
  </si>
  <si>
    <t xml:space="preserve">Архивные коробки </t>
  </si>
  <si>
    <t>Обложка для переплета</t>
  </si>
  <si>
    <t>Кассовая книга</t>
  </si>
  <si>
    <t>Мыло туалетное</t>
  </si>
  <si>
    <t>Туалетная бумага</t>
  </si>
  <si>
    <t>Салфетки для протирки мебели</t>
  </si>
  <si>
    <t>Диспенсер для жидкого мыла</t>
  </si>
  <si>
    <t>Диспесер для туалетной бумаги</t>
  </si>
  <si>
    <t>Диспенсер для бумажного полотенца</t>
  </si>
  <si>
    <t>Навесной замок</t>
  </si>
  <si>
    <t>Замок внутренний врезной</t>
  </si>
  <si>
    <t>Сердцевина для замка</t>
  </si>
  <si>
    <t>Корзина для мусора</t>
  </si>
  <si>
    <t>Изолента ПХВ</t>
  </si>
  <si>
    <t>Урна для мусора наружная</t>
  </si>
  <si>
    <t>Электрические лампы 100W</t>
  </si>
  <si>
    <t>Электрические лампы LD 18</t>
  </si>
  <si>
    <t>Гибкие шланги для унитаза</t>
  </si>
  <si>
    <t>Вентили для сместителя</t>
  </si>
  <si>
    <t>Лестница стремянка</t>
  </si>
  <si>
    <t>Нитки суровые</t>
  </si>
  <si>
    <t>м</t>
  </si>
  <si>
    <t>Процессор</t>
  </si>
  <si>
    <t>CB 540A</t>
  </si>
  <si>
    <t>апрель</t>
  </si>
  <si>
    <t>Катриджи</t>
  </si>
  <si>
    <t xml:space="preserve">Жесткий диск </t>
  </si>
  <si>
    <t>Внешний жесткий диск</t>
  </si>
  <si>
    <t>Кузов: обсидиан,  удлинённая база, цвет черный металлик, салон: кожа черная. Год выпуска: не ранее 2011 года. Двигатель:Число и расположение цилиндров, V8</t>
  </si>
  <si>
    <t>предоплата 30%</t>
  </si>
  <si>
    <t>Новогодний  утренник для детей сотрудников</t>
  </si>
  <si>
    <t>Услуги по техническому сопровождению Карты мониторинга казсодержания ТОО "Самрук-Казына Контракт"</t>
  </si>
  <si>
    <t>Услуги по предоставлению в пользование номенклатурного справочника товаров, работ и услуг ТОО "Самрук-Казына Контракт"</t>
  </si>
  <si>
    <t>Повышение квалификации АУП</t>
  </si>
  <si>
    <t>ИТОГО по товарам:</t>
  </si>
  <si>
    <t>2.РАБОТЫ</t>
  </si>
  <si>
    <t>3. УСЛУГИ</t>
  </si>
  <si>
    <t>69.10.21</t>
  </si>
  <si>
    <t>69.10.22</t>
  </si>
  <si>
    <t>г.Астана.ул.Кунаева,11</t>
  </si>
  <si>
    <t>Блок питания</t>
  </si>
  <si>
    <t>Оперативная память</t>
  </si>
  <si>
    <t>Звуковая карта</t>
  </si>
  <si>
    <t>Гарнитура для скайпа</t>
  </si>
  <si>
    <t>Материнская плата</t>
  </si>
  <si>
    <t>Сетевая карта</t>
  </si>
  <si>
    <t>Оптический привод</t>
  </si>
  <si>
    <t>Отбойник для мини АТС</t>
  </si>
  <si>
    <t>Система охлаждения</t>
  </si>
  <si>
    <t>Мышь</t>
  </si>
  <si>
    <t>Клавиатура</t>
  </si>
  <si>
    <t>Корпус</t>
  </si>
  <si>
    <t>Хаб 8 -ми портовый</t>
  </si>
  <si>
    <t>Шило</t>
  </si>
  <si>
    <t>Пружина пластиковя для переплета 10мм</t>
  </si>
  <si>
    <t>Пружина пластиковя для переплета 16мм</t>
  </si>
  <si>
    <t>Пружина пластиковя для переплета 22мм</t>
  </si>
  <si>
    <t>Блокнот А5</t>
  </si>
  <si>
    <t>Скрепки 50мм</t>
  </si>
  <si>
    <t>Разработка проектных экскизов, технико-экономического обоснования и финансово-экономиического обоснования  новых проектов</t>
  </si>
  <si>
    <t>Книги</t>
  </si>
  <si>
    <t>"Секреты МСФО"</t>
  </si>
  <si>
    <t>"Главная книга аудитора"</t>
  </si>
  <si>
    <t>"Национальный бухгалтерский учет и МСФО"</t>
  </si>
  <si>
    <t>"Ценнные бумаги и другие финансовые инструменты"</t>
  </si>
  <si>
    <t>"МСФО в Казахстане принципы перехода и применения"</t>
  </si>
  <si>
    <t>февраль</t>
  </si>
  <si>
    <t>"Бухгалтерский учет в организациях"</t>
  </si>
  <si>
    <t>17.23.13</t>
  </si>
  <si>
    <t>Услуги междугородней и международной телефонной связи</t>
  </si>
  <si>
    <t>Изготовление имиджевой продукции</t>
  </si>
  <si>
    <t>Подписка на периодические печатные издания СМИ</t>
  </si>
  <si>
    <t>Услуги по заправке и ремонту картриджей, принтеров</t>
  </si>
  <si>
    <t>Услуги дезинфекции (ул. Ауэзова,2)</t>
  </si>
  <si>
    <t>Теплоэнергия (ул.Ауэзова,2)</t>
  </si>
  <si>
    <t>Электроэнергия (ул.Ауэзова,2)</t>
  </si>
  <si>
    <t xml:space="preserve">Теплоэнергия </t>
  </si>
  <si>
    <t>Электроэнергия</t>
  </si>
  <si>
    <t>Водоснабжение и канализация</t>
  </si>
  <si>
    <t xml:space="preserve">                     План закупок товаров, работ и услуг АО "НК"Казахстан инжиниринг" на 2012 год  </t>
  </si>
  <si>
    <t>Видеокарта</t>
  </si>
  <si>
    <t>пачка</t>
  </si>
  <si>
    <t>Маркеры цветные</t>
  </si>
  <si>
    <t>рулон</t>
  </si>
  <si>
    <t>Комплектующие к фотоаппарату Nikon D500</t>
  </si>
  <si>
    <t>Вода питьевая для залов заседаний</t>
  </si>
  <si>
    <t xml:space="preserve">Сувенирная продукция </t>
  </si>
  <si>
    <t>штук</t>
  </si>
  <si>
    <t>Intel Core i3-2100 (2,8GHz),Fan- 1155+775+AM2 (ALL)(95W), CHENRI CR140(Hydraulic), MB Gigabyte GA-Z68P-DS3 / ATX /sk.1155/ Intel, 1G GF GTX550Ti DDR5, 320 GB Seagate Barracuda, DDR3, 2GB, DVD±RW, HuntKey, LW-6450HG Green Power 450W, СМK-855,(Black), CMM-51,USB, 20"  E2040Т Glossy Black 5ms DVI LED, Card Reader, All in1, CF, SM, MS, MS Duo, антивирус "Касперски".</t>
  </si>
  <si>
    <t xml:space="preserve">Intel Core 2 Duo-2000 2,8GHz, 5GT/s 3MB, S-1155, OEM.  MB AsRock H61M- HVS/m/ASRK-oem LGA1155 Intel H61, 2 x DDR3 (800 - 1333 МГц ), 4 x SATA2 3.0 Гб/с, 1xPCI-E x16, 1xPCI-E x1, 2xPCI, 7.1CH, HDA, на основе Realtek ALC892/889, Gigabit LAN, 10 USB, из них 2 USB 3.0 (2 на задней панели), D-Sub, DVI, Ethernet, PS/2 (клавиатура), PS/2 (мышь), LPT, mATX, Box. Fan- 1155+775+AM2 (ALL)(95W), CHENRI CR141(Hydraulic), 23db(A)(очень тихий), 2200 rpm, 3 pin, oem, 500 GB Seagate Barracuda ST500DM002 SATA-III 7200.12rpm, 16MB, Super Talent DIMM DDR-3, 2GB PC-1060+E1820/1333MHz, Sony Nec Optiarc DVD±R/RW/CD-R/RW AD7260S, 20Х, SATA, OEM,  A422 Red/Black, Без БП, HuntKey 500 W, LW-6500HG, Green Star V2.2, fan 12cm, 20+4pin, SATA, ATX, Keyboard Genius KB-200 Multimedia, PS/2 (Black),eng/rus/k, Mouse Genius NetScroll 120 Optical ,PS/2 (Black), LG 20" LCD,  разрешение 1920х1080 / отклик 5ms /контрастность 30 000:1/ яркость 250 кд/м2 / Угол обзора 176° по горизонтали, 170° по вертикали/, VGA (D-Sub), покрытие экрана: матовое, Black, TILT,   TP-Link, TG-3269, 32bit Gigabit PCI Network Interface Card, RealTek RTL8169SC chipset, 10/100/1000Mbps Auto-Negotiation RJ45 port, Auto MDI/MDX.    </t>
  </si>
  <si>
    <t xml:space="preserve">Processor Core i3-2310M; 500GB; 4GB; Black; NVIDIA GeForce 410M GPU/1GB;   </t>
  </si>
  <si>
    <t>январь - февраль</t>
  </si>
  <si>
    <t>апрель - май</t>
  </si>
  <si>
    <t>Тряпка прорезиненная</t>
  </si>
  <si>
    <t>Стеллаж декаративный</t>
  </si>
  <si>
    <t>5114</t>
  </si>
  <si>
    <t>услуга</t>
  </si>
  <si>
    <t>Бумага А 4  80г/м2 A4(500л) Белизна 162% яркость 92%</t>
  </si>
  <si>
    <t>Салфетки столовые пачка 50шт.</t>
  </si>
  <si>
    <t xml:space="preserve">Услуги по публикации обяъвлений </t>
  </si>
  <si>
    <t>в течении 10 рабочих дней с даты заключения договора по заявкам Заказчика</t>
  </si>
  <si>
    <t xml:space="preserve">в течении 10 рабочих дней с даты заключения договора </t>
  </si>
  <si>
    <t xml:space="preserve">Оплата за фактически поставленный Поставщиком объем Товара </t>
  </si>
  <si>
    <t xml:space="preserve"> Поставка партиями по мере необходимости с даты подписания договора, по  декабрь 2012 г.</t>
  </si>
  <si>
    <t>упак.</t>
  </si>
  <si>
    <t xml:space="preserve"> Поставка партиями по мере необходимости с даты подписания договора по  декабрь 2012 г.</t>
  </si>
  <si>
    <t>Оплата за фактически поставленный поставщиком объем Товара</t>
  </si>
  <si>
    <t xml:space="preserve"> Поставка партиями по мере необходимости с даты подписания договора по декабрь 2012 г.</t>
  </si>
  <si>
    <t>февраль - март</t>
  </si>
  <si>
    <t>март - апрель</t>
  </si>
  <si>
    <t>Водоснабжение и канализация (ул.Ауэзова,2)</t>
  </si>
  <si>
    <t xml:space="preserve">Бумага А3         </t>
  </si>
  <si>
    <t>АИ - 95</t>
  </si>
  <si>
    <t>штука</t>
  </si>
  <si>
    <t>диван офисный (кожзаменитель)</t>
  </si>
  <si>
    <t>17 Т</t>
  </si>
  <si>
    <t>подробная техническая характеристика указана в технической спецификации</t>
  </si>
  <si>
    <t xml:space="preserve">Книга атлас Казахстана </t>
  </si>
  <si>
    <t>Скоросшиватель картонный</t>
  </si>
  <si>
    <t>Куб из клейких листков</t>
  </si>
  <si>
    <t>Блок бумага для заметок</t>
  </si>
  <si>
    <t>июль - август</t>
  </si>
  <si>
    <t>сентябрь - октябрь</t>
  </si>
  <si>
    <t>июнь - июль</t>
  </si>
  <si>
    <t>Для хранения документов в офисе, размер 1830х915х370мм.</t>
  </si>
  <si>
    <t>ноябрь - декабрь</t>
  </si>
  <si>
    <t>август - сентябрь</t>
  </si>
  <si>
    <t>предоплата не более 50%</t>
  </si>
  <si>
    <t>Оплата за фактически оказанный Исполнителем объем Услуг</t>
  </si>
  <si>
    <t>с даты заключения договора по 31 декабря 2012 г.</t>
  </si>
  <si>
    <t>работа</t>
  </si>
  <si>
    <t>с даты заключения договора на 12 месяцев</t>
  </si>
  <si>
    <t>Размещение информации в международных СМИ</t>
  </si>
  <si>
    <t>Размещение информации в печатных СМИ РК (журналы)</t>
  </si>
  <si>
    <t>Размещение информации в  СМИ РК (телеканалы)</t>
  </si>
  <si>
    <t>Размещение информации в печатных СМИ РК (газеты)</t>
  </si>
  <si>
    <t>Подписка на периодические печатные издания СМИ (газеты и журналы)</t>
  </si>
  <si>
    <t xml:space="preserve">в соответствии с условием проекта договора </t>
  </si>
  <si>
    <t>Книга регистрации в твердом переплете клетка</t>
  </si>
  <si>
    <t>Книга учета в твердом переплете, клетка</t>
  </si>
  <si>
    <t>Мягкая мебель для комнаты ожидания гостей (диван, 2 кресла (кожа))</t>
  </si>
  <si>
    <t>Порошок для уборки помещений, пачка 0,4 кг.</t>
  </si>
  <si>
    <t xml:space="preserve">пачка </t>
  </si>
  <si>
    <t>Дизифинцирующее чистящее средство, пачка 0,4 кг</t>
  </si>
  <si>
    <t>Чистящий порошок  для сантехники, пачка 0,4 кг.</t>
  </si>
  <si>
    <t>Отбеливатель жидкий, бут. - 1 л.</t>
  </si>
  <si>
    <t>Жидкость для мытья стекол с распылителем, 1 бут. - 0,4 л.</t>
  </si>
  <si>
    <t>Моющее средство для посуды, бут. - 0,4 л.</t>
  </si>
  <si>
    <t>36 Т</t>
  </si>
  <si>
    <t>37 Т</t>
  </si>
  <si>
    <t>январь - март</t>
  </si>
  <si>
    <t>январь - июль</t>
  </si>
  <si>
    <t xml:space="preserve">май - июнь </t>
  </si>
  <si>
    <t>май - июнь</t>
  </si>
  <si>
    <t>Планшетные компьютеры</t>
  </si>
  <si>
    <t>iPad2 Wi-Fi+3G, не менее 32 Gb c чехлом</t>
  </si>
  <si>
    <t>предоплата 100%</t>
  </si>
  <si>
    <t xml:space="preserve"> Поставка партиями по мере необходимости (в течении трех рабочих дней с момента оплаты)</t>
  </si>
  <si>
    <t>Вода питьевая в пластиковой бутылке 0,5 л.</t>
  </si>
  <si>
    <t>Вода питьевая в пластиковой бутылке 18,9</t>
  </si>
  <si>
    <t>Вода питьевая в стеклянной  бутылке 0,25</t>
  </si>
  <si>
    <t>в течении 10 рабочих дней с момента предоплаты по заявкам Заказчика</t>
  </si>
  <si>
    <t>литр</t>
  </si>
  <si>
    <t xml:space="preserve">Мыло жидкое </t>
  </si>
  <si>
    <t>Ветош для пола</t>
  </si>
  <si>
    <t>Перчатки резиновые 1 упак - 2 пары</t>
  </si>
  <si>
    <t>Мешки для мусора (520*660)</t>
  </si>
  <si>
    <t>упаковка</t>
  </si>
  <si>
    <t>Бумажное полотенце упаковка - 2 рулона</t>
  </si>
  <si>
    <t>Дезинфицирующее чистящее средство, 1 упак - 0,5 кг.</t>
  </si>
  <si>
    <t>Ершик для унитаза</t>
  </si>
  <si>
    <t>Совок для мусора+щетка</t>
  </si>
  <si>
    <t>Ведро пластмассовое 10л.</t>
  </si>
  <si>
    <t>Стартера для лампы дневного света</t>
  </si>
  <si>
    <t>бабина</t>
  </si>
  <si>
    <t>Огнетушитель ОП -5</t>
  </si>
  <si>
    <t>Рукав пожарный ( в комплекте наконечник, муфты, гайки)</t>
  </si>
  <si>
    <t>Мыло хозяйственное 65% 170 гр.</t>
  </si>
  <si>
    <t>61 Т</t>
  </si>
  <si>
    <t>62 Т</t>
  </si>
  <si>
    <t>63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</si>
  <si>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</si>
  <si>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</si>
  <si>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</si>
  <si>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</si>
  <si>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</si>
  <si>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</si>
  <si>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</si>
  <si>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</si>
  <si>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</si>
  <si>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</si>
  <si>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</si>
  <si>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Стол для зала совещаний</t>
  </si>
  <si>
    <t>76 Т</t>
  </si>
  <si>
    <t>Мебель для персонала</t>
  </si>
  <si>
    <t>Мебель для руководителя</t>
  </si>
  <si>
    <t>Анализатор спектра</t>
  </si>
  <si>
    <t xml:space="preserve">Анализатор спектра </t>
  </si>
  <si>
    <t>Многофункциональный поисковый прибор</t>
  </si>
  <si>
    <t xml:space="preserve">Многофункциональный поисковый прибор </t>
  </si>
  <si>
    <t xml:space="preserve">Сканирующий приемник </t>
  </si>
  <si>
    <t xml:space="preserve">Поисковый сканер </t>
  </si>
  <si>
    <t>Поисковый сканер</t>
  </si>
  <si>
    <t>5 дней с момента предоплаты</t>
  </si>
  <si>
    <t xml:space="preserve">Контролер доступа </t>
  </si>
  <si>
    <t>Исследование перспектив развития АО "НК "Казахстан инжиниринг" в целях создания международного машиностроительного Холдинга на базе активов Компании с учетом текущей и прогнозируемой экономической ситуации в мире и РК до 2020 года.</t>
  </si>
  <si>
    <t>10 У</t>
  </si>
  <si>
    <t>Тумба приставная или мобильная (ЛДСП, размер не менее:  700*600*750, цвет: бук или вишня)</t>
  </si>
  <si>
    <t>Столик журнальный</t>
  </si>
  <si>
    <t>Мягкая мебель для комнаты ожидания гостей (диван не менее 2000, 2 кресла (кожа)</t>
  </si>
  <si>
    <t>диван офисный (размер не менее 1800, кожзаменитель, цвет: черный, крич,)</t>
  </si>
  <si>
    <t>Кресло для персонала (Регулируемая высота сидения при помощи газлифта. Кресло передвигается с помощью роликов,  ткань или кож.зам.)</t>
  </si>
  <si>
    <t>Стойка ресепшен (ЛДСП, по фактич.чертежу)</t>
  </si>
  <si>
    <t>Стелажи  для архива (метал.)</t>
  </si>
  <si>
    <t xml:space="preserve">Стелажи для склада (метал.) </t>
  </si>
  <si>
    <t>Стеллаж ( двери стекло, замки)</t>
  </si>
  <si>
    <t>77 Т</t>
  </si>
  <si>
    <t>Сетевой фильтр</t>
  </si>
  <si>
    <t>Стол рабочий (размер не менее 1200*700*750*25, ЛДСП, с угловым соединительным элементом, толщ.столеш. Не менее 16, цвет: бук или вишня)</t>
  </si>
  <si>
    <t>Шкаф для одежды (ЛДСП, размер не менее: 600*400*1850, цвет: бук или вишня)</t>
  </si>
  <si>
    <t>Шкаф для документов (ЛДСП, размер не менее 800*400*1850, цвет: бук или вишня)</t>
  </si>
  <si>
    <t>Тумба мобильная (не менее 1200*500*700, замок, цвет: орех, венге, полисандр)</t>
  </si>
  <si>
    <t>Тумба мобильная (не менее 400*500*600, замок, цвет: орех, венге, полисандр)</t>
  </si>
  <si>
    <t xml:space="preserve">Стол приставной (бриф, не менее 1100*700*700, цвет: орех, венге, полисандр)  </t>
  </si>
  <si>
    <t>Стол рабочий (размер не менее 1850*100*750, ЛДСП или МДФ,  цвет: орех, венге, полисандр)</t>
  </si>
  <si>
    <t>Тумба под оргтехнику (цвет: бук или вишня)</t>
  </si>
  <si>
    <t>Шкаф для одежды (ЛДСП, размер не менее: 800*400*2000, цвет: орех, венге, полисандр)</t>
  </si>
  <si>
    <t>Шкаф для документов (ЛДСП или МДФ,  размер не менее 800*400*2000, двери стекло, замки, цвет: орех, венге, полисандр)</t>
  </si>
  <si>
    <t>Стол для преговоров (ЛДСП или МДФ,  размер не менее 2200*1200*750, цвет: орех, венге, полисандр)</t>
  </si>
  <si>
    <t>Столик журнальный ( ЛДСП или МДФ, не менее 600*600*400, цвет: орех, венге, полисандр)</t>
  </si>
  <si>
    <t>Обновление базы СПС "Юрист"</t>
  </si>
  <si>
    <t xml:space="preserve">март - апрель </t>
  </si>
  <si>
    <t xml:space="preserve">Экран для видео проектора моторизированный не менее 2,4 метра </t>
  </si>
  <si>
    <t>Экран для видео проектора (мобильный)</t>
  </si>
  <si>
    <t>Экран для видео проектора мобильный (не менее 2 метра)</t>
  </si>
  <si>
    <t>36.30.21</t>
  </si>
  <si>
    <t>Оплата за участие в международной выставке "KADEX 2012"</t>
  </si>
  <si>
    <t xml:space="preserve">февраль </t>
  </si>
  <si>
    <t>февраль - май</t>
  </si>
  <si>
    <t>предоплата не более 90%</t>
  </si>
  <si>
    <t>76 У</t>
  </si>
  <si>
    <t>52.29.12</t>
  </si>
  <si>
    <t>Посреднические и представительские услуги в рамках международной выставки "KADEX 2012"</t>
  </si>
  <si>
    <t>78Т</t>
  </si>
  <si>
    <t>79Т</t>
  </si>
  <si>
    <t>80Т</t>
  </si>
  <si>
    <t>81Т</t>
  </si>
  <si>
    <t>82Т</t>
  </si>
  <si>
    <t>83Т</t>
  </si>
  <si>
    <t>84Т</t>
  </si>
  <si>
    <t>Устройство для защиты электросети</t>
  </si>
  <si>
    <t>Устройство защиты динамиков системы оповещения</t>
  </si>
  <si>
    <t>Видеорегистратор 4-канальный с монитором (моноблок)</t>
  </si>
  <si>
    <t>Видеокамера цифровая</t>
  </si>
  <si>
    <t>Фотоаппарат цифровой</t>
  </si>
  <si>
    <t>Диктофон цифровой</t>
  </si>
  <si>
    <t>85Т</t>
  </si>
  <si>
    <t>АИ - 92</t>
  </si>
  <si>
    <t>77У</t>
  </si>
  <si>
    <t>Оценка затрат на автоматизацию системы консолидации финаснсовой отчетности ЦА в соответствии со стандартами СУО</t>
  </si>
  <si>
    <t>Аренда автотранспорта</t>
  </si>
  <si>
    <t>Ноутбук</t>
  </si>
  <si>
    <t xml:space="preserve">Видеорегистратор </t>
  </si>
  <si>
    <t>26.70.13</t>
  </si>
  <si>
    <t>26.40.42</t>
  </si>
  <si>
    <t>70.22.12</t>
  </si>
  <si>
    <t>26.40.32</t>
  </si>
  <si>
    <t>Поставка в течении 10 календарных дней с даты подписания договора</t>
  </si>
  <si>
    <t>78У</t>
  </si>
  <si>
    <t>70.22.14</t>
  </si>
  <si>
    <t xml:space="preserve">Услуги по методологии оценки деятельности Совета директоров АО "НК "Казахстан инжиниринг" </t>
  </si>
  <si>
    <t>Консультационные услуги по оценке затрат на автоматизацию системы консолидации финаснсовой отчетности ЦА в соответствии со стандартами СУО</t>
  </si>
  <si>
    <t xml:space="preserve">Консультационные услуги по методологии оценки деятельности Совета директоров АО "НК "Казахстан инжиниринг" </t>
  </si>
  <si>
    <t>Фонд - единый организатор закупок для Компании</t>
  </si>
  <si>
    <t>оказание услуги с даты заключения договора по 31 декабря 2012 года</t>
  </si>
  <si>
    <t>ИТОГО по работам:</t>
  </si>
  <si>
    <t>ИТОГО по услугам:</t>
  </si>
  <si>
    <t>ВСЕГО:</t>
  </si>
  <si>
    <t>В течении 20 (двадцати) календарных дней со дня подписания договора</t>
  </si>
  <si>
    <t>предоплата 50%</t>
  </si>
  <si>
    <t>79У</t>
  </si>
  <si>
    <t>Услуги таможенного представителя по таможенному декларированию товаров</t>
  </si>
  <si>
    <t xml:space="preserve">Услуги таможенного представителя </t>
  </si>
  <si>
    <t>52.29.19</t>
  </si>
  <si>
    <t>Видеокамера цифровая Full HD на 32 Gb, ЖК-экран Clear Photo 7,5 см/3</t>
  </si>
  <si>
    <t>86Т</t>
  </si>
  <si>
    <t>Дизельное топливо (зимнее)</t>
  </si>
  <si>
    <t>80У</t>
  </si>
  <si>
    <t>38 У</t>
  </si>
  <si>
    <t xml:space="preserve">Услуги по заправке и ремонту ксерокса </t>
  </si>
  <si>
    <t>Услуги по заправке и ремонту ксерокса 5020 и 7760</t>
  </si>
  <si>
    <t>Услуги склада временного хранения</t>
  </si>
  <si>
    <t>52.10.19</t>
  </si>
  <si>
    <t>в соответствии с условием проекта договора</t>
  </si>
  <si>
    <t>Металлодетектор</t>
  </si>
  <si>
    <t>Металлодетектор досмотровый (ручной)</t>
  </si>
  <si>
    <t xml:space="preserve">в соответствии с условием договора </t>
  </si>
  <si>
    <t>64Т</t>
  </si>
  <si>
    <t xml:space="preserve">Монтаж перегородки </t>
  </si>
  <si>
    <t>87Т</t>
  </si>
  <si>
    <t>26.20.14</t>
  </si>
  <si>
    <t>Корпоративный почтовый сервер</t>
  </si>
  <si>
    <t>с даты заключения договора до 31 декабря 2012г., поставка по по заявкам Заказчика</t>
  </si>
  <si>
    <t>Страхование оргтехники</t>
  </si>
  <si>
    <t>2Р</t>
  </si>
  <si>
    <t>43.39.19</t>
  </si>
  <si>
    <t>Оплата за фактически оказанный Исполнителем объем Работ</t>
  </si>
  <si>
    <t>Монтаж перегородки внутрикомнатной</t>
  </si>
  <si>
    <t>предоплата 0%</t>
  </si>
  <si>
    <t>оплата по факту поставки в течении 5 (пяти) банковских дней с момента подписания Акта - према передачи Товара</t>
  </si>
  <si>
    <t>88Т</t>
  </si>
  <si>
    <t>89Т</t>
  </si>
  <si>
    <t>90Т</t>
  </si>
  <si>
    <t>3Р</t>
  </si>
  <si>
    <t>4Р</t>
  </si>
  <si>
    <t>ЕС - 145</t>
  </si>
  <si>
    <t>Согласно условиям договора</t>
  </si>
  <si>
    <t>предоплата 74%</t>
  </si>
  <si>
    <t>предоплата 75%</t>
  </si>
  <si>
    <t>Электронно-оптические приборы</t>
  </si>
  <si>
    <t>3 362 144 642</t>
  </si>
  <si>
    <t xml:space="preserve">Приобритение вертолетов </t>
  </si>
  <si>
    <t>Ремонт и медернизация вертолетов</t>
  </si>
  <si>
    <t>предоплата не более 75%</t>
  </si>
  <si>
    <t>Капитальный ремонт бронетанковой техники</t>
  </si>
  <si>
    <t>Ремонт и модернизация вертолетов</t>
  </si>
  <si>
    <t>26.70.22</t>
  </si>
  <si>
    <t>30.30.31</t>
  </si>
  <si>
    <t>30.30.60</t>
  </si>
  <si>
    <t>апрель -май</t>
  </si>
  <si>
    <t>81У</t>
  </si>
  <si>
    <t>82У</t>
  </si>
  <si>
    <t>82.99.11</t>
  </si>
  <si>
    <t>Автоматизация системы консолидированной финансовой отчетности АО "НК "Казахстан инжиниринг"</t>
  </si>
  <si>
    <t>Услуги по аутсорсингу</t>
  </si>
  <si>
    <t>предоплата не более 30%</t>
  </si>
  <si>
    <t>Альбом "Акорда" высококачественные фотографии</t>
  </si>
  <si>
    <t>83У</t>
  </si>
  <si>
    <t>84У</t>
  </si>
  <si>
    <t>85У</t>
  </si>
  <si>
    <t>69.20.31</t>
  </si>
  <si>
    <t>Услуги аудита по проведению согласованных процедур в дочерних организациях</t>
  </si>
  <si>
    <t xml:space="preserve">Консалтинговые услуги по проверке и разработке расчетов лицензионных отчислений за использование интеллектуальной собственности </t>
  </si>
  <si>
    <t>Косалтинговые услуги в области налогообложения: обзор налоговых обязательств по КПН за 2009-2011 годы, а также прочих налоговых обязательств Компании за 2011 год</t>
  </si>
  <si>
    <t>Поздравительные открытки</t>
  </si>
  <si>
    <t>май</t>
  </si>
  <si>
    <t xml:space="preserve">Приказ № 52     О внесении изменений Плана закупок Компании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 27" апреля 2012 года      </t>
  </si>
  <si>
    <t>исключен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</si>
</sst>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_р_."/>
    <numFmt numFmtId="178" formatCode="d/m/yy;@"/>
    <numFmt numFmtId="179" formatCode="[$-FC19]d\ mmmm\ yyyy\ &quot;г.&quot;"/>
    <numFmt numFmtId="180" formatCode="#,##0_ ;[Red]\-#,##0\ "/>
  </numFmts>
  <fonts count="5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4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11" xfId="53" applyFont="1" applyFill="1" applyBorder="1" applyAlignment="1">
      <alignment horizontal="center" vertical="center" wrapText="1"/>
      <protection/>
    </xf>
    <xf numFmtId="3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3" fontId="8" fillId="0" borderId="11" xfId="58" applyNumberFormat="1" applyFont="1" applyFill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176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9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>
      <alignment horizontal="center" vertical="center" wrapText="1"/>
      <protection/>
    </xf>
    <xf numFmtId="3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53" applyFont="1" applyFill="1" applyBorder="1" applyAlignment="1">
      <alignment horizontal="center" vertical="center"/>
      <protection/>
    </xf>
    <xf numFmtId="176" fontId="8" fillId="0" borderId="11" xfId="53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176" fontId="11" fillId="0" borderId="14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53" applyFont="1" applyFill="1" applyBorder="1" applyAlignment="1">
      <alignment horizontal="center" vertical="center"/>
      <protection/>
    </xf>
    <xf numFmtId="176" fontId="8" fillId="0" borderId="11" xfId="0" applyNumberFormat="1" applyFont="1" applyFill="1" applyBorder="1" applyAlignment="1">
      <alignment horizontal="center" vertical="center" wrapText="1"/>
    </xf>
    <xf numFmtId="1" fontId="8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22" xfId="53" applyFont="1" applyFill="1" applyBorder="1" applyAlignment="1">
      <alignment horizontal="center" vertical="top" wrapText="1"/>
      <protection/>
    </xf>
    <xf numFmtId="0" fontId="10" fillId="0" borderId="23" xfId="53" applyFont="1" applyFill="1" applyBorder="1" applyAlignment="1">
      <alignment horizontal="center" vertical="top" wrapText="1"/>
      <protection/>
    </xf>
    <xf numFmtId="0" fontId="8" fillId="0" borderId="0" xfId="0" applyFont="1" applyFill="1" applyAlignment="1">
      <alignment horizont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/>
    </xf>
    <xf numFmtId="9" fontId="8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3" fontId="8" fillId="0" borderId="11" xfId="56" applyNumberFormat="1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/>
      <protection/>
    </xf>
    <xf numFmtId="0" fontId="7" fillId="0" borderId="15" xfId="53" applyFont="1" applyFill="1" applyBorder="1" applyAlignment="1">
      <alignment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0" fillId="0" borderId="27" xfId="53" applyFont="1" applyFill="1" applyBorder="1" applyAlignment="1">
      <alignment horizontal="center" vertical="top" wrapText="1"/>
      <protection/>
    </xf>
    <xf numFmtId="3" fontId="10" fillId="0" borderId="27" xfId="53" applyNumberFormat="1" applyFont="1" applyFill="1" applyBorder="1" applyAlignment="1">
      <alignment horizontal="center" vertical="top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right" vertical="center"/>
    </xf>
    <xf numFmtId="180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11" xfId="65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Alignment="1">
      <alignment/>
    </xf>
    <xf numFmtId="49" fontId="11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1" xfId="53" applyFont="1" applyFill="1" applyBorder="1" applyAlignment="1">
      <alignment horizontal="center" vertical="center" wrapText="1"/>
      <protection/>
    </xf>
    <xf numFmtId="3" fontId="8" fillId="33" borderId="11" xfId="53" applyNumberFormat="1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6" fontId="11" fillId="33" borderId="11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29" xfId="53" applyFont="1" applyFill="1" applyBorder="1" applyAlignment="1">
      <alignment horizontal="left"/>
      <protection/>
    </xf>
    <xf numFmtId="0" fontId="7" fillId="0" borderId="30" xfId="53" applyFont="1" applyFill="1" applyBorder="1" applyAlignment="1">
      <alignment horizontal="left"/>
      <protection/>
    </xf>
    <xf numFmtId="0" fontId="7" fillId="0" borderId="31" xfId="53" applyFont="1" applyFill="1" applyBorder="1" applyAlignment="1">
      <alignment horizontal="left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7" fillId="0" borderId="21" xfId="53" applyFont="1" applyFill="1" applyBorder="1" applyAlignment="1">
      <alignment horizontal="left" vertical="center" wrapText="1"/>
      <protection/>
    </xf>
    <xf numFmtId="0" fontId="7" fillId="0" borderId="28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13" fillId="0" borderId="2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9" fontId="11" fillId="0" borderId="13" xfId="0" applyNumberFormat="1" applyFont="1" applyFill="1" applyBorder="1" applyAlignment="1">
      <alignment horizontal="center" vertical="center" wrapText="1"/>
    </xf>
    <xf numFmtId="9" fontId="11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4" xfId="53" applyFont="1" applyFill="1" applyBorder="1" applyAlignment="1">
      <alignment horizontal="center" vertical="top" wrapText="1"/>
      <protection/>
    </xf>
    <xf numFmtId="3" fontId="9" fillId="0" borderId="33" xfId="53" applyNumberFormat="1" applyFont="1" applyFill="1" applyBorder="1" applyAlignment="1">
      <alignment horizontal="center" vertical="top" wrapText="1"/>
      <protection/>
    </xf>
    <xf numFmtId="3" fontId="9" fillId="0" borderId="34" xfId="53" applyNumberFormat="1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9" fillId="0" borderId="29" xfId="53" applyFont="1" applyFill="1" applyBorder="1" applyAlignment="1">
      <alignment horizontal="center" vertical="top" wrapText="1"/>
      <protection/>
    </xf>
    <xf numFmtId="0" fontId="9" fillId="0" borderId="36" xfId="53" applyFont="1" applyFill="1" applyBorder="1" applyAlignment="1">
      <alignment horizontal="center" vertical="top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" fontId="11" fillId="0" borderId="11" xfId="0" applyNumberFormat="1" applyFont="1" applyFill="1" applyBorder="1" applyAlignment="1">
      <alignment horizontal="center" vertical="center" wrapText="1"/>
    </xf>
    <xf numFmtId="0" fontId="9" fillId="0" borderId="31" xfId="53" applyFont="1" applyFill="1" applyBorder="1" applyAlignment="1">
      <alignment horizontal="center" vertical="top" wrapText="1"/>
      <protection/>
    </xf>
    <xf numFmtId="0" fontId="9" fillId="0" borderId="37" xfId="53" applyFont="1" applyFill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9" fontId="11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Копия Годовой план закупок Компании на  2011 г от 22 июля" xfId="55"/>
    <cellStyle name="Обычный_обслуж.техн.средств форма" xfId="56"/>
    <cellStyle name="Обычный_По бюджету 2009" xfId="57"/>
    <cellStyle name="Обычный_Свод расшифровок к Бюджет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56"/>
  <sheetViews>
    <sheetView tabSelected="1" zoomScale="55" zoomScaleNormal="55" zoomScalePageLayoutView="63" workbookViewId="0" topLeftCell="A7">
      <pane xSplit="1" ySplit="11" topLeftCell="C1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T14" sqref="T14:T15"/>
    </sheetView>
  </sheetViews>
  <sheetFormatPr defaultColWidth="9.00390625" defaultRowHeight="12.75"/>
  <cols>
    <col min="1" max="1" width="6.75390625" style="62" customWidth="1"/>
    <col min="2" max="2" width="16.375" style="62" customWidth="1"/>
    <col min="3" max="3" width="13.25390625" style="62" customWidth="1"/>
    <col min="4" max="4" width="18.125" style="62" customWidth="1"/>
    <col min="5" max="5" width="21.125" style="62" customWidth="1"/>
    <col min="6" max="6" width="6.00390625" style="62" customWidth="1"/>
    <col min="7" max="7" width="5.875" style="62" customWidth="1"/>
    <col min="8" max="8" width="7.875" style="62" customWidth="1"/>
    <col min="9" max="9" width="13.375" style="62" customWidth="1"/>
    <col min="10" max="10" width="13.875" style="62" customWidth="1"/>
    <col min="11" max="11" width="13.75390625" style="62" customWidth="1"/>
    <col min="12" max="12" width="11.00390625" style="62" customWidth="1"/>
    <col min="13" max="13" width="7.625" style="62" customWidth="1"/>
    <col min="14" max="14" width="15.875" style="62" customWidth="1"/>
    <col min="15" max="15" width="12.125" style="62" customWidth="1"/>
    <col min="16" max="16" width="6.75390625" style="62" customWidth="1"/>
    <col min="17" max="17" width="9.25390625" style="62" customWidth="1"/>
    <col min="18" max="18" width="10.25390625" style="62" bestFit="1" customWidth="1"/>
    <col min="19" max="19" width="16.125" style="71" customWidth="1"/>
    <col min="20" max="20" width="18.00390625" style="71" customWidth="1"/>
    <col min="21" max="21" width="19.625" style="71" customWidth="1"/>
    <col min="22" max="22" width="11.125" style="62" customWidth="1"/>
    <col min="23" max="23" width="13.25390625" style="92" hidden="1" customWidth="1"/>
    <col min="24" max="24" width="19.25390625" style="92" hidden="1" customWidth="1"/>
    <col min="25" max="25" width="10.375" style="0" bestFit="1" customWidth="1"/>
    <col min="26" max="26" width="10.00390625" style="0" bestFit="1" customWidth="1"/>
  </cols>
  <sheetData>
    <row r="1" spans="1:24" s="59" customFormat="1" ht="15.75" hidden="1">
      <c r="A1" s="62"/>
      <c r="B1" s="62"/>
      <c r="C1" s="62"/>
      <c r="D1" s="62"/>
      <c r="E1" s="62"/>
      <c r="F1" s="62"/>
      <c r="G1" s="62"/>
      <c r="H1" s="62"/>
      <c r="I1" s="62"/>
      <c r="J1" s="168" t="s">
        <v>77</v>
      </c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s="59" customFormat="1" ht="15.75" hidden="1">
      <c r="A2" s="62"/>
      <c r="B2" s="62"/>
      <c r="C2" s="62"/>
      <c r="D2" s="62"/>
      <c r="E2" s="62"/>
      <c r="F2" s="62"/>
      <c r="G2" s="62"/>
      <c r="H2" s="62"/>
      <c r="I2" s="62"/>
      <c r="J2" s="168" t="s">
        <v>78</v>
      </c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s="59" customFormat="1" ht="15.75" hidden="1">
      <c r="A3" s="62"/>
      <c r="B3" s="62"/>
      <c r="C3" s="62"/>
      <c r="D3" s="62"/>
      <c r="E3" s="62"/>
      <c r="F3" s="62"/>
      <c r="G3" s="62"/>
      <c r="H3" s="62"/>
      <c r="I3" s="62"/>
      <c r="J3" s="168" t="s">
        <v>67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s="59" customFormat="1" ht="15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83"/>
      <c r="M4" s="62"/>
      <c r="N4" s="62"/>
      <c r="O4" s="62"/>
      <c r="P4" s="62"/>
      <c r="Q4" s="62"/>
      <c r="R4" s="62"/>
      <c r="S4" s="71"/>
      <c r="T4" s="71"/>
      <c r="U4" s="71"/>
      <c r="V4" s="65"/>
      <c r="W4" s="91"/>
      <c r="X4" s="91" t="s">
        <v>80</v>
      </c>
    </row>
    <row r="5" spans="1:24" s="59" customFormat="1" ht="15.75" hidden="1">
      <c r="A5" s="62"/>
      <c r="B5" s="62"/>
      <c r="C5" s="62"/>
      <c r="D5" s="62"/>
      <c r="E5" s="62"/>
      <c r="F5" s="62"/>
      <c r="G5" s="62"/>
      <c r="H5" s="62"/>
      <c r="I5" s="62"/>
      <c r="J5" s="65"/>
      <c r="K5" s="65"/>
      <c r="L5" s="84"/>
      <c r="M5" s="65"/>
      <c r="N5" s="65"/>
      <c r="O5" s="65"/>
      <c r="P5" s="65"/>
      <c r="Q5" s="65"/>
      <c r="R5" s="65"/>
      <c r="S5" s="85"/>
      <c r="T5" s="85"/>
      <c r="U5" s="85"/>
      <c r="V5" s="65"/>
      <c r="W5" s="91"/>
      <c r="X5" s="91" t="s">
        <v>79</v>
      </c>
    </row>
    <row r="6" spans="1:24" s="59" customFormat="1" ht="12.75" customHeight="1" hidden="1">
      <c r="A6" s="62"/>
      <c r="B6" s="62"/>
      <c r="C6" s="62"/>
      <c r="D6" s="62"/>
      <c r="E6" s="62"/>
      <c r="F6" s="62"/>
      <c r="G6" s="62"/>
      <c r="H6" s="62"/>
      <c r="I6" s="62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2"/>
    </row>
    <row r="7" spans="1:27" s="59" customFormat="1" ht="12.75" customHeight="1">
      <c r="A7" s="178" t="s">
        <v>546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5" t="s">
        <v>813</v>
      </c>
      <c r="T7" s="176"/>
      <c r="U7" s="176"/>
      <c r="V7" s="173"/>
      <c r="W7" s="174"/>
      <c r="X7" s="174"/>
      <c r="Y7" s="174"/>
      <c r="Z7" s="174"/>
      <c r="AA7" s="174"/>
    </row>
    <row r="8" spans="1:27" s="59" customFormat="1" ht="12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6"/>
      <c r="T8" s="176"/>
      <c r="U8" s="176"/>
      <c r="V8" s="174"/>
      <c r="W8" s="174"/>
      <c r="X8" s="174"/>
      <c r="Y8" s="174"/>
      <c r="Z8" s="174"/>
      <c r="AA8" s="174"/>
    </row>
    <row r="9" spans="1:27" s="59" customFormat="1" ht="12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6"/>
      <c r="T9" s="176"/>
      <c r="U9" s="176"/>
      <c r="V9" s="174"/>
      <c r="W9" s="174"/>
      <c r="X9" s="174"/>
      <c r="Y9" s="174"/>
      <c r="Z9" s="174"/>
      <c r="AA9" s="174"/>
    </row>
    <row r="10" spans="1:27" s="59" customFormat="1" ht="12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6"/>
      <c r="T10" s="176"/>
      <c r="U10" s="176"/>
      <c r="V10" s="174"/>
      <c r="W10" s="174"/>
      <c r="X10" s="174"/>
      <c r="Y10" s="174"/>
      <c r="Z10" s="174"/>
      <c r="AA10" s="174"/>
    </row>
    <row r="11" spans="1:27" s="59" customFormat="1" ht="12.7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6"/>
      <c r="T11" s="176"/>
      <c r="U11" s="176"/>
      <c r="V11" s="174"/>
      <c r="W11" s="174"/>
      <c r="X11" s="174"/>
      <c r="Y11" s="174"/>
      <c r="Z11" s="174"/>
      <c r="AA11" s="174"/>
    </row>
    <row r="12" spans="1:27" s="59" customFormat="1" ht="12.7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6"/>
      <c r="T12" s="176"/>
      <c r="U12" s="176"/>
      <c r="V12" s="174"/>
      <c r="W12" s="174"/>
      <c r="X12" s="174"/>
      <c r="Y12" s="174"/>
      <c r="Z12" s="174"/>
      <c r="AA12" s="174"/>
    </row>
    <row r="13" spans="1:27" s="59" customFormat="1" ht="13.5" thickBo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77"/>
      <c r="T13" s="177"/>
      <c r="U13" s="177"/>
      <c r="V13" s="174"/>
      <c r="W13" s="174"/>
      <c r="X13" s="174"/>
      <c r="Y13" s="174"/>
      <c r="Z13" s="174"/>
      <c r="AA13" s="174"/>
    </row>
    <row r="14" spans="1:26" s="59" customFormat="1" ht="12.75" customHeight="1">
      <c r="A14" s="169" t="s">
        <v>0</v>
      </c>
      <c r="B14" s="169" t="s">
        <v>1</v>
      </c>
      <c r="C14" s="169" t="s">
        <v>89</v>
      </c>
      <c r="D14" s="169" t="s">
        <v>2</v>
      </c>
      <c r="E14" s="169" t="s">
        <v>3</v>
      </c>
      <c r="F14" s="169" t="s">
        <v>65</v>
      </c>
      <c r="G14" s="169" t="s">
        <v>4</v>
      </c>
      <c r="H14" s="169" t="s">
        <v>5</v>
      </c>
      <c r="I14" s="181" t="s">
        <v>6</v>
      </c>
      <c r="J14" s="169" t="s">
        <v>7</v>
      </c>
      <c r="K14" s="185" t="s">
        <v>179</v>
      </c>
      <c r="L14" s="169" t="s">
        <v>8</v>
      </c>
      <c r="M14" s="169" t="s">
        <v>9</v>
      </c>
      <c r="N14" s="169" t="s">
        <v>10</v>
      </c>
      <c r="O14" s="169" t="s">
        <v>11</v>
      </c>
      <c r="P14" s="169" t="s">
        <v>12</v>
      </c>
      <c r="Q14" s="169" t="s">
        <v>13</v>
      </c>
      <c r="R14" s="169" t="s">
        <v>14</v>
      </c>
      <c r="S14" s="171" t="s">
        <v>15</v>
      </c>
      <c r="T14" s="171" t="s">
        <v>16</v>
      </c>
      <c r="U14" s="171" t="s">
        <v>17</v>
      </c>
      <c r="V14" s="169" t="s">
        <v>66</v>
      </c>
      <c r="W14" s="169" t="s">
        <v>18</v>
      </c>
      <c r="X14" s="169" t="s">
        <v>19</v>
      </c>
      <c r="Y14" s="36"/>
      <c r="Z14" s="36"/>
    </row>
    <row r="15" spans="1:26" s="59" customFormat="1" ht="156.75" customHeight="1" thickBot="1">
      <c r="A15" s="170"/>
      <c r="B15" s="170"/>
      <c r="C15" s="170"/>
      <c r="D15" s="170"/>
      <c r="E15" s="170"/>
      <c r="F15" s="170"/>
      <c r="G15" s="170"/>
      <c r="H15" s="170"/>
      <c r="I15" s="182"/>
      <c r="J15" s="170"/>
      <c r="K15" s="186"/>
      <c r="L15" s="170"/>
      <c r="M15" s="170"/>
      <c r="N15" s="170"/>
      <c r="O15" s="170"/>
      <c r="P15" s="170"/>
      <c r="Q15" s="170"/>
      <c r="R15" s="170"/>
      <c r="S15" s="172"/>
      <c r="T15" s="172"/>
      <c r="U15" s="172"/>
      <c r="V15" s="170"/>
      <c r="W15" s="170"/>
      <c r="X15" s="170"/>
      <c r="Y15" s="36"/>
      <c r="Z15" s="36"/>
    </row>
    <row r="16" spans="1:26" s="59" customFormat="1" ht="22.5" customHeight="1" thickBot="1">
      <c r="A16" s="95">
        <v>1</v>
      </c>
      <c r="B16" s="95">
        <v>2</v>
      </c>
      <c r="C16" s="95">
        <v>3</v>
      </c>
      <c r="D16" s="95">
        <v>4</v>
      </c>
      <c r="E16" s="95">
        <v>5</v>
      </c>
      <c r="F16" s="95">
        <v>6</v>
      </c>
      <c r="G16" s="95">
        <v>7</v>
      </c>
      <c r="H16" s="95">
        <v>8</v>
      </c>
      <c r="I16" s="95">
        <v>9</v>
      </c>
      <c r="J16" s="95">
        <v>10</v>
      </c>
      <c r="K16" s="95">
        <v>11</v>
      </c>
      <c r="L16" s="95">
        <v>12</v>
      </c>
      <c r="M16" s="95">
        <v>13</v>
      </c>
      <c r="N16" s="95">
        <v>14</v>
      </c>
      <c r="O16" s="95">
        <v>15</v>
      </c>
      <c r="P16" s="95">
        <v>16</v>
      </c>
      <c r="Q16" s="95">
        <v>17</v>
      </c>
      <c r="R16" s="95">
        <v>18</v>
      </c>
      <c r="S16" s="96">
        <v>19</v>
      </c>
      <c r="T16" s="96">
        <v>20</v>
      </c>
      <c r="U16" s="96">
        <v>21</v>
      </c>
      <c r="V16" s="95">
        <v>22</v>
      </c>
      <c r="W16" s="60">
        <v>23</v>
      </c>
      <c r="X16" s="61">
        <v>24</v>
      </c>
      <c r="Y16" s="36"/>
      <c r="Z16" s="36"/>
    </row>
    <row r="17" spans="1:26" s="59" customFormat="1" ht="15.75">
      <c r="A17" s="134" t="s">
        <v>20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89"/>
      <c r="X17" s="90"/>
      <c r="Y17" s="36"/>
      <c r="Z17" s="36"/>
    </row>
    <row r="18" spans="1:26" s="59" customFormat="1" ht="114" customHeight="1">
      <c r="A18" s="11" t="s">
        <v>21</v>
      </c>
      <c r="B18" s="6" t="s">
        <v>67</v>
      </c>
      <c r="C18" s="11" t="s">
        <v>245</v>
      </c>
      <c r="D18" s="5" t="s">
        <v>213</v>
      </c>
      <c r="E18" s="5" t="s">
        <v>584</v>
      </c>
      <c r="F18" s="11"/>
      <c r="G18" s="6" t="s">
        <v>61</v>
      </c>
      <c r="H18" s="18">
        <v>0</v>
      </c>
      <c r="I18" s="6">
        <v>711000000</v>
      </c>
      <c r="J18" s="6" t="s">
        <v>363</v>
      </c>
      <c r="K18" s="6" t="s">
        <v>575</v>
      </c>
      <c r="L18" s="6" t="s">
        <v>180</v>
      </c>
      <c r="M18" s="19" t="s">
        <v>59</v>
      </c>
      <c r="N18" s="19" t="s">
        <v>628</v>
      </c>
      <c r="O18" s="19" t="s">
        <v>594</v>
      </c>
      <c r="P18" s="19">
        <v>796</v>
      </c>
      <c r="Q18" s="8" t="s">
        <v>554</v>
      </c>
      <c r="R18" s="13">
        <v>20</v>
      </c>
      <c r="S18" s="12">
        <v>66000</v>
      </c>
      <c r="T18" s="16">
        <f>S18*R18</f>
        <v>1320000</v>
      </c>
      <c r="U18" s="12">
        <f>T18*1.12</f>
        <v>1478400.0000000002</v>
      </c>
      <c r="V18" s="11"/>
      <c r="W18" s="68"/>
      <c r="X18" s="69"/>
      <c r="Y18" s="36"/>
      <c r="Z18" s="36"/>
    </row>
    <row r="19" spans="1:26" s="59" customFormat="1" ht="42.75" customHeight="1">
      <c r="A19" s="187" t="s">
        <v>247</v>
      </c>
      <c r="B19" s="183" t="s">
        <v>67</v>
      </c>
      <c r="C19" s="187" t="s">
        <v>73</v>
      </c>
      <c r="D19" s="192" t="s">
        <v>553</v>
      </c>
      <c r="E19" s="5" t="s">
        <v>405</v>
      </c>
      <c r="F19" s="187" t="s">
        <v>583</v>
      </c>
      <c r="G19" s="183" t="s">
        <v>61</v>
      </c>
      <c r="H19" s="188">
        <v>0</v>
      </c>
      <c r="I19" s="183">
        <v>711000000</v>
      </c>
      <c r="J19" s="183" t="s">
        <v>363</v>
      </c>
      <c r="K19" s="183" t="s">
        <v>575</v>
      </c>
      <c r="L19" s="183" t="s">
        <v>180</v>
      </c>
      <c r="M19" s="163" t="s">
        <v>59</v>
      </c>
      <c r="N19" s="163" t="s">
        <v>574</v>
      </c>
      <c r="O19" s="163" t="s">
        <v>573</v>
      </c>
      <c r="P19" s="163">
        <v>796</v>
      </c>
      <c r="Q19" s="184" t="s">
        <v>554</v>
      </c>
      <c r="R19" s="5">
        <v>30</v>
      </c>
      <c r="S19" s="5">
        <v>6875</v>
      </c>
      <c r="T19" s="12">
        <f>S19*R19</f>
        <v>206250</v>
      </c>
      <c r="U19" s="12">
        <f aca="true" t="shared" si="0" ref="U19:U25">T19*1.12</f>
        <v>231000.00000000003</v>
      </c>
      <c r="V19" s="11"/>
      <c r="W19" s="68"/>
      <c r="X19" s="69"/>
      <c r="Y19" s="36"/>
      <c r="Z19" s="36"/>
    </row>
    <row r="20" spans="1:26" s="59" customFormat="1" ht="42.75" customHeight="1">
      <c r="A20" s="187"/>
      <c r="B20" s="183"/>
      <c r="C20" s="187"/>
      <c r="D20" s="192"/>
      <c r="E20" s="5" t="s">
        <v>406</v>
      </c>
      <c r="F20" s="187"/>
      <c r="G20" s="183"/>
      <c r="H20" s="188"/>
      <c r="I20" s="183"/>
      <c r="J20" s="183"/>
      <c r="K20" s="183"/>
      <c r="L20" s="183"/>
      <c r="M20" s="163"/>
      <c r="N20" s="163"/>
      <c r="O20" s="163"/>
      <c r="P20" s="163"/>
      <c r="Q20" s="184"/>
      <c r="R20" s="5">
        <v>20</v>
      </c>
      <c r="S20" s="5">
        <v>14200</v>
      </c>
      <c r="T20" s="12">
        <v>284000</v>
      </c>
      <c r="U20" s="12">
        <f t="shared" si="0"/>
        <v>318080.00000000006</v>
      </c>
      <c r="V20" s="11"/>
      <c r="W20" s="68"/>
      <c r="X20" s="69"/>
      <c r="Y20" s="36"/>
      <c r="Z20" s="36"/>
    </row>
    <row r="21" spans="1:26" s="59" customFormat="1" ht="42.75" customHeight="1">
      <c r="A21" s="187"/>
      <c r="B21" s="183"/>
      <c r="C21" s="187"/>
      <c r="D21" s="192"/>
      <c r="E21" s="5" t="s">
        <v>410</v>
      </c>
      <c r="F21" s="187"/>
      <c r="G21" s="183"/>
      <c r="H21" s="188"/>
      <c r="I21" s="183"/>
      <c r="J21" s="183"/>
      <c r="K21" s="183"/>
      <c r="L21" s="183"/>
      <c r="M21" s="163"/>
      <c r="N21" s="163"/>
      <c r="O21" s="163"/>
      <c r="P21" s="163"/>
      <c r="Q21" s="184"/>
      <c r="R21" s="5">
        <v>30</v>
      </c>
      <c r="S21" s="5">
        <v>23572</v>
      </c>
      <c r="T21" s="12">
        <v>707160</v>
      </c>
      <c r="U21" s="12">
        <f t="shared" si="0"/>
        <v>792019.2000000001</v>
      </c>
      <c r="V21" s="11"/>
      <c r="W21" s="68"/>
      <c r="X21" s="69"/>
      <c r="Y21" s="36"/>
      <c r="Z21" s="36"/>
    </row>
    <row r="22" spans="1:26" s="59" customFormat="1" ht="42.75" customHeight="1">
      <c r="A22" s="187"/>
      <c r="B22" s="183"/>
      <c r="C22" s="187"/>
      <c r="D22" s="192"/>
      <c r="E22" s="5" t="s">
        <v>407</v>
      </c>
      <c r="F22" s="187"/>
      <c r="G22" s="183"/>
      <c r="H22" s="188"/>
      <c r="I22" s="183"/>
      <c r="J22" s="183"/>
      <c r="K22" s="183"/>
      <c r="L22" s="183"/>
      <c r="M22" s="163"/>
      <c r="N22" s="163"/>
      <c r="O22" s="163"/>
      <c r="P22" s="163"/>
      <c r="Q22" s="184"/>
      <c r="R22" s="5">
        <v>10</v>
      </c>
      <c r="S22" s="5">
        <v>43214</v>
      </c>
      <c r="T22" s="12">
        <v>432140</v>
      </c>
      <c r="U22" s="12">
        <f t="shared" si="0"/>
        <v>483996.80000000005</v>
      </c>
      <c r="V22" s="11"/>
      <c r="W22" s="68"/>
      <c r="X22" s="69"/>
      <c r="Y22" s="36"/>
      <c r="Z22" s="36"/>
    </row>
    <row r="23" spans="1:26" s="59" customFormat="1" ht="42.75" customHeight="1">
      <c r="A23" s="187"/>
      <c r="B23" s="183"/>
      <c r="C23" s="187"/>
      <c r="D23" s="192"/>
      <c r="E23" s="5" t="s">
        <v>407</v>
      </c>
      <c r="F23" s="187"/>
      <c r="G23" s="183"/>
      <c r="H23" s="188"/>
      <c r="I23" s="183"/>
      <c r="J23" s="183"/>
      <c r="K23" s="183"/>
      <c r="L23" s="183"/>
      <c r="M23" s="163"/>
      <c r="N23" s="163"/>
      <c r="O23" s="163"/>
      <c r="P23" s="163"/>
      <c r="Q23" s="184"/>
      <c r="R23" s="5">
        <v>5</v>
      </c>
      <c r="S23" s="5">
        <v>87000</v>
      </c>
      <c r="T23" s="12">
        <v>435000</v>
      </c>
      <c r="U23" s="12">
        <f t="shared" si="0"/>
        <v>487200.00000000006</v>
      </c>
      <c r="V23" s="11"/>
      <c r="W23" s="68"/>
      <c r="X23" s="69"/>
      <c r="Y23" s="36"/>
      <c r="Z23" s="36"/>
    </row>
    <row r="24" spans="1:26" s="59" customFormat="1" ht="42.75" customHeight="1">
      <c r="A24" s="187"/>
      <c r="B24" s="183"/>
      <c r="C24" s="187"/>
      <c r="D24" s="192"/>
      <c r="E24" s="5" t="s">
        <v>408</v>
      </c>
      <c r="F24" s="187"/>
      <c r="G24" s="183"/>
      <c r="H24" s="188"/>
      <c r="I24" s="183"/>
      <c r="J24" s="183"/>
      <c r="K24" s="183"/>
      <c r="L24" s="183"/>
      <c r="M24" s="163"/>
      <c r="N24" s="163"/>
      <c r="O24" s="163"/>
      <c r="P24" s="163"/>
      <c r="Q24" s="184"/>
      <c r="R24" s="5">
        <v>50</v>
      </c>
      <c r="S24" s="5">
        <v>3000</v>
      </c>
      <c r="T24" s="12">
        <v>150000</v>
      </c>
      <c r="U24" s="12">
        <f t="shared" si="0"/>
        <v>168000.00000000003</v>
      </c>
      <c r="V24" s="11"/>
      <c r="W24" s="68"/>
      <c r="X24" s="69"/>
      <c r="Y24" s="36"/>
      <c r="Z24" s="36"/>
    </row>
    <row r="25" spans="1:26" s="59" customFormat="1" ht="42.75" customHeight="1">
      <c r="A25" s="187"/>
      <c r="B25" s="183"/>
      <c r="C25" s="187"/>
      <c r="D25" s="192"/>
      <c r="E25" s="5" t="s">
        <v>409</v>
      </c>
      <c r="F25" s="187"/>
      <c r="G25" s="183"/>
      <c r="H25" s="188"/>
      <c r="I25" s="183"/>
      <c r="J25" s="183"/>
      <c r="K25" s="183"/>
      <c r="L25" s="183"/>
      <c r="M25" s="163"/>
      <c r="N25" s="163"/>
      <c r="O25" s="163"/>
      <c r="P25" s="163"/>
      <c r="Q25" s="184"/>
      <c r="R25" s="5">
        <v>30</v>
      </c>
      <c r="S25" s="5">
        <v>21600</v>
      </c>
      <c r="T25" s="12">
        <v>648000</v>
      </c>
      <c r="U25" s="12">
        <f t="shared" si="0"/>
        <v>725760.0000000001</v>
      </c>
      <c r="V25" s="11"/>
      <c r="W25" s="68"/>
      <c r="X25" s="69"/>
      <c r="Y25" s="36"/>
      <c r="Z25" s="36"/>
    </row>
    <row r="26" spans="1:26" s="59" customFormat="1" ht="141" customHeight="1">
      <c r="A26" s="11" t="s">
        <v>248</v>
      </c>
      <c r="B26" s="6" t="s">
        <v>67</v>
      </c>
      <c r="C26" s="45">
        <v>41600</v>
      </c>
      <c r="D26" s="11" t="s">
        <v>221</v>
      </c>
      <c r="E26" s="11" t="s">
        <v>221</v>
      </c>
      <c r="F26" s="11"/>
      <c r="G26" s="6" t="s">
        <v>61</v>
      </c>
      <c r="H26" s="18">
        <v>0</v>
      </c>
      <c r="I26" s="6">
        <v>711000000</v>
      </c>
      <c r="J26" s="6" t="s">
        <v>363</v>
      </c>
      <c r="K26" s="6" t="s">
        <v>491</v>
      </c>
      <c r="L26" s="6" t="s">
        <v>180</v>
      </c>
      <c r="M26" s="19" t="s">
        <v>59</v>
      </c>
      <c r="N26" s="19" t="s">
        <v>628</v>
      </c>
      <c r="O26" s="19" t="s">
        <v>594</v>
      </c>
      <c r="P26" s="19">
        <v>796</v>
      </c>
      <c r="Q26" s="8" t="s">
        <v>554</v>
      </c>
      <c r="R26" s="13">
        <v>12</v>
      </c>
      <c r="S26" s="12">
        <f>T26/R26</f>
        <v>54000</v>
      </c>
      <c r="T26" s="12">
        <v>648000</v>
      </c>
      <c r="U26" s="12">
        <f>T26*1.12</f>
        <v>725760.0000000001</v>
      </c>
      <c r="V26" s="11"/>
      <c r="W26" s="68"/>
      <c r="X26" s="69"/>
      <c r="Y26" s="36"/>
      <c r="Z26" s="36"/>
    </row>
    <row r="27" spans="1:26" s="59" customFormat="1" ht="147.75" customHeight="1">
      <c r="A27" s="11" t="s">
        <v>249</v>
      </c>
      <c r="B27" s="6" t="s">
        <v>67</v>
      </c>
      <c r="C27" s="11" t="s">
        <v>74</v>
      </c>
      <c r="D27" s="11" t="s">
        <v>76</v>
      </c>
      <c r="E27" s="5" t="s">
        <v>579</v>
      </c>
      <c r="F27" s="11"/>
      <c r="G27" s="6" t="s">
        <v>61</v>
      </c>
      <c r="H27" s="18">
        <v>0</v>
      </c>
      <c r="I27" s="6">
        <v>711000000</v>
      </c>
      <c r="J27" s="6" t="s">
        <v>363</v>
      </c>
      <c r="K27" s="6" t="s">
        <v>575</v>
      </c>
      <c r="L27" s="6" t="s">
        <v>180</v>
      </c>
      <c r="M27" s="19" t="s">
        <v>59</v>
      </c>
      <c r="N27" s="19" t="s">
        <v>624</v>
      </c>
      <c r="O27" s="19" t="s">
        <v>623</v>
      </c>
      <c r="P27" s="19">
        <v>796</v>
      </c>
      <c r="Q27" s="11" t="s">
        <v>81</v>
      </c>
      <c r="R27" s="12">
        <v>10000</v>
      </c>
      <c r="S27" s="12">
        <v>129</v>
      </c>
      <c r="T27" s="12">
        <v>1290000</v>
      </c>
      <c r="U27" s="12">
        <f>T27*1.12</f>
        <v>1444800.0000000002</v>
      </c>
      <c r="V27" s="11"/>
      <c r="W27" s="68"/>
      <c r="X27" s="69"/>
      <c r="Y27" s="36"/>
      <c r="Z27" s="36"/>
    </row>
    <row r="28" spans="1:26" s="59" customFormat="1" ht="141" customHeight="1">
      <c r="A28" s="11" t="s">
        <v>250</v>
      </c>
      <c r="B28" s="6" t="s">
        <v>67</v>
      </c>
      <c r="C28" s="45">
        <v>41239</v>
      </c>
      <c r="D28" s="11" t="s">
        <v>224</v>
      </c>
      <c r="E28" s="11" t="s">
        <v>224</v>
      </c>
      <c r="F28" s="11"/>
      <c r="G28" s="6" t="s">
        <v>61</v>
      </c>
      <c r="H28" s="18">
        <v>0</v>
      </c>
      <c r="I28" s="6">
        <v>711000000</v>
      </c>
      <c r="J28" s="6" t="s">
        <v>363</v>
      </c>
      <c r="K28" s="6" t="s">
        <v>369</v>
      </c>
      <c r="L28" s="6" t="s">
        <v>180</v>
      </c>
      <c r="M28" s="19" t="s">
        <v>59</v>
      </c>
      <c r="N28" s="19" t="s">
        <v>628</v>
      </c>
      <c r="O28" s="19" t="s">
        <v>594</v>
      </c>
      <c r="P28" s="19">
        <v>796</v>
      </c>
      <c r="Q28" s="11" t="s">
        <v>554</v>
      </c>
      <c r="R28" s="11">
        <v>1</v>
      </c>
      <c r="S28" s="12">
        <f>T28/R28</f>
        <v>144643</v>
      </c>
      <c r="T28" s="12">
        <v>144643</v>
      </c>
      <c r="U28" s="12">
        <f>T28*1.12</f>
        <v>162000.16</v>
      </c>
      <c r="V28" s="21"/>
      <c r="W28" s="68"/>
      <c r="X28" s="69"/>
      <c r="Y28" s="36"/>
      <c r="Z28" s="36"/>
    </row>
    <row r="29" spans="1:26" s="59" customFormat="1" ht="42.75" customHeight="1">
      <c r="A29" s="129" t="s">
        <v>251</v>
      </c>
      <c r="B29" s="138" t="s">
        <v>67</v>
      </c>
      <c r="C29" s="129" t="s">
        <v>31</v>
      </c>
      <c r="D29" s="129" t="s">
        <v>225</v>
      </c>
      <c r="E29" s="5" t="s">
        <v>489</v>
      </c>
      <c r="F29" s="129" t="s">
        <v>583</v>
      </c>
      <c r="G29" s="138" t="s">
        <v>61</v>
      </c>
      <c r="H29" s="160">
        <v>0</v>
      </c>
      <c r="I29" s="138">
        <v>711000000</v>
      </c>
      <c r="J29" s="138" t="s">
        <v>363</v>
      </c>
      <c r="K29" s="138" t="s">
        <v>491</v>
      </c>
      <c r="L29" s="138" t="s">
        <v>180</v>
      </c>
      <c r="M29" s="127" t="s">
        <v>59</v>
      </c>
      <c r="N29" s="127" t="s">
        <v>628</v>
      </c>
      <c r="O29" s="127" t="s">
        <v>594</v>
      </c>
      <c r="P29" s="127">
        <v>796</v>
      </c>
      <c r="Q29" s="129" t="s">
        <v>554</v>
      </c>
      <c r="R29" s="11">
        <v>3</v>
      </c>
      <c r="S29" s="12">
        <v>36410</v>
      </c>
      <c r="T29" s="12">
        <f>S29*R29</f>
        <v>109230</v>
      </c>
      <c r="U29" s="12">
        <f>T29*1.12</f>
        <v>122337.6</v>
      </c>
      <c r="V29" s="11"/>
      <c r="W29" s="68"/>
      <c r="X29" s="69"/>
      <c r="Y29" s="36"/>
      <c r="Z29" s="36"/>
    </row>
    <row r="30" spans="1:26" s="59" customFormat="1" ht="42.75" customHeight="1">
      <c r="A30" s="141"/>
      <c r="B30" s="139"/>
      <c r="C30" s="141"/>
      <c r="D30" s="141"/>
      <c r="E30" s="5" t="s">
        <v>511</v>
      </c>
      <c r="F30" s="141"/>
      <c r="G30" s="139"/>
      <c r="H30" s="161"/>
      <c r="I30" s="139"/>
      <c r="J30" s="139"/>
      <c r="K30" s="139"/>
      <c r="L30" s="139"/>
      <c r="M30" s="137"/>
      <c r="N30" s="137"/>
      <c r="O30" s="137"/>
      <c r="P30" s="137"/>
      <c r="Q30" s="141"/>
      <c r="R30" s="11">
        <v>3</v>
      </c>
      <c r="S30" s="12">
        <v>20500</v>
      </c>
      <c r="T30" s="12">
        <f>S30*R30</f>
        <v>61500</v>
      </c>
      <c r="U30" s="12">
        <f aca="true" t="shared" si="1" ref="U30:U45">T30*1.12</f>
        <v>68880</v>
      </c>
      <c r="V30" s="11"/>
      <c r="W30" s="68"/>
      <c r="X30" s="69"/>
      <c r="Y30" s="36"/>
      <c r="Z30" s="36"/>
    </row>
    <row r="31" spans="1:26" s="59" customFormat="1" ht="42.75" customHeight="1">
      <c r="A31" s="141"/>
      <c r="B31" s="139"/>
      <c r="C31" s="141"/>
      <c r="D31" s="141"/>
      <c r="E31" s="5" t="s">
        <v>512</v>
      </c>
      <c r="F31" s="141"/>
      <c r="G31" s="139"/>
      <c r="H31" s="161"/>
      <c r="I31" s="139"/>
      <c r="J31" s="139"/>
      <c r="K31" s="139"/>
      <c r="L31" s="139"/>
      <c r="M31" s="137"/>
      <c r="N31" s="137"/>
      <c r="O31" s="137"/>
      <c r="P31" s="137"/>
      <c r="Q31" s="141"/>
      <c r="R31" s="11">
        <v>3</v>
      </c>
      <c r="S31" s="12">
        <v>1900</v>
      </c>
      <c r="T31" s="12">
        <f>R31*S31</f>
        <v>5700</v>
      </c>
      <c r="U31" s="12">
        <f t="shared" si="1"/>
        <v>6384.000000000001</v>
      </c>
      <c r="V31" s="11"/>
      <c r="W31" s="68"/>
      <c r="X31" s="69"/>
      <c r="Y31" s="36"/>
      <c r="Z31" s="36"/>
    </row>
    <row r="32" spans="1:26" s="59" customFormat="1" ht="42.75" customHeight="1">
      <c r="A32" s="141"/>
      <c r="B32" s="139"/>
      <c r="C32" s="141"/>
      <c r="D32" s="141"/>
      <c r="E32" s="5" t="s">
        <v>513</v>
      </c>
      <c r="F32" s="141"/>
      <c r="G32" s="139"/>
      <c r="H32" s="161"/>
      <c r="I32" s="139"/>
      <c r="J32" s="139"/>
      <c r="K32" s="139"/>
      <c r="L32" s="139"/>
      <c r="M32" s="137"/>
      <c r="N32" s="137"/>
      <c r="O32" s="137"/>
      <c r="P32" s="137"/>
      <c r="Q32" s="141"/>
      <c r="R32" s="11">
        <v>3</v>
      </c>
      <c r="S32" s="12">
        <v>6000</v>
      </c>
      <c r="T32" s="12">
        <f>R32*S32</f>
        <v>18000</v>
      </c>
      <c r="U32" s="12">
        <f t="shared" si="1"/>
        <v>20160.000000000004</v>
      </c>
      <c r="V32" s="11"/>
      <c r="W32" s="68"/>
      <c r="X32" s="69"/>
      <c r="Y32" s="36"/>
      <c r="Z32" s="36"/>
    </row>
    <row r="33" spans="1:26" s="59" customFormat="1" ht="42.75" customHeight="1">
      <c r="A33" s="141"/>
      <c r="B33" s="139"/>
      <c r="C33" s="141"/>
      <c r="D33" s="141"/>
      <c r="E33" s="5" t="s">
        <v>514</v>
      </c>
      <c r="F33" s="141"/>
      <c r="G33" s="139"/>
      <c r="H33" s="161"/>
      <c r="I33" s="139"/>
      <c r="J33" s="139"/>
      <c r="K33" s="139"/>
      <c r="L33" s="139"/>
      <c r="M33" s="137"/>
      <c r="N33" s="137"/>
      <c r="O33" s="137"/>
      <c r="P33" s="137"/>
      <c r="Q33" s="141"/>
      <c r="R33" s="11">
        <v>4</v>
      </c>
      <c r="S33" s="12">
        <v>10500</v>
      </c>
      <c r="T33" s="12">
        <f>S33*R33</f>
        <v>42000</v>
      </c>
      <c r="U33" s="12">
        <f t="shared" si="1"/>
        <v>47040.00000000001</v>
      </c>
      <c r="V33" s="11"/>
      <c r="W33" s="68"/>
      <c r="X33" s="69"/>
      <c r="Y33" s="36"/>
      <c r="Z33" s="36"/>
    </row>
    <row r="34" spans="1:26" s="59" customFormat="1" ht="42.75" customHeight="1">
      <c r="A34" s="141"/>
      <c r="B34" s="139"/>
      <c r="C34" s="141"/>
      <c r="D34" s="141"/>
      <c r="E34" s="5" t="s">
        <v>509</v>
      </c>
      <c r="F34" s="141"/>
      <c r="G34" s="139"/>
      <c r="H34" s="161"/>
      <c r="I34" s="139"/>
      <c r="J34" s="139"/>
      <c r="K34" s="139"/>
      <c r="L34" s="139"/>
      <c r="M34" s="137"/>
      <c r="N34" s="137"/>
      <c r="O34" s="137"/>
      <c r="P34" s="137"/>
      <c r="Q34" s="141"/>
      <c r="R34" s="11">
        <v>3</v>
      </c>
      <c r="S34" s="12">
        <v>4500</v>
      </c>
      <c r="T34" s="12">
        <f>S34*R34</f>
        <v>13500</v>
      </c>
      <c r="U34" s="12">
        <f t="shared" si="1"/>
        <v>15120.000000000002</v>
      </c>
      <c r="V34" s="11"/>
      <c r="W34" s="68"/>
      <c r="X34" s="69"/>
      <c r="Y34" s="36"/>
      <c r="Z34" s="36"/>
    </row>
    <row r="35" spans="1:26" s="59" customFormat="1" ht="42.75" customHeight="1">
      <c r="A35" s="141"/>
      <c r="B35" s="139"/>
      <c r="C35" s="141"/>
      <c r="D35" s="141"/>
      <c r="E35" s="5" t="s">
        <v>547</v>
      </c>
      <c r="F35" s="141"/>
      <c r="G35" s="139"/>
      <c r="H35" s="161"/>
      <c r="I35" s="139"/>
      <c r="J35" s="139"/>
      <c r="K35" s="139"/>
      <c r="L35" s="139"/>
      <c r="M35" s="137"/>
      <c r="N35" s="137"/>
      <c r="O35" s="137"/>
      <c r="P35" s="137"/>
      <c r="Q35" s="141"/>
      <c r="R35" s="11">
        <v>3</v>
      </c>
      <c r="S35" s="12">
        <v>5950</v>
      </c>
      <c r="T35" s="12">
        <f>S35*R35</f>
        <v>17850</v>
      </c>
      <c r="U35" s="12">
        <f t="shared" si="1"/>
        <v>19992.000000000004</v>
      </c>
      <c r="V35" s="11"/>
      <c r="W35" s="68"/>
      <c r="X35" s="69"/>
      <c r="Y35" s="36"/>
      <c r="Z35" s="36"/>
    </row>
    <row r="36" spans="1:26" s="59" customFormat="1" ht="42.75" customHeight="1">
      <c r="A36" s="141"/>
      <c r="B36" s="139"/>
      <c r="C36" s="141"/>
      <c r="D36" s="141"/>
      <c r="E36" s="5" t="s">
        <v>510</v>
      </c>
      <c r="F36" s="141"/>
      <c r="G36" s="139"/>
      <c r="H36" s="161"/>
      <c r="I36" s="139"/>
      <c r="J36" s="139"/>
      <c r="K36" s="139"/>
      <c r="L36" s="139"/>
      <c r="M36" s="137"/>
      <c r="N36" s="137"/>
      <c r="O36" s="137"/>
      <c r="P36" s="137"/>
      <c r="Q36" s="141"/>
      <c r="R36" s="11">
        <v>20</v>
      </c>
      <c r="S36" s="12">
        <v>4000</v>
      </c>
      <c r="T36" s="12">
        <f>S36*R36</f>
        <v>80000</v>
      </c>
      <c r="U36" s="12">
        <f t="shared" si="1"/>
        <v>89600.00000000001</v>
      </c>
      <c r="V36" s="11"/>
      <c r="W36" s="68"/>
      <c r="X36" s="69"/>
      <c r="Y36" s="36"/>
      <c r="Z36" s="36"/>
    </row>
    <row r="37" spans="1:26" s="59" customFormat="1" ht="42.75" customHeight="1">
      <c r="A37" s="141"/>
      <c r="B37" s="139"/>
      <c r="C37" s="141"/>
      <c r="D37" s="141"/>
      <c r="E37" s="5" t="s">
        <v>507</v>
      </c>
      <c r="F37" s="141"/>
      <c r="G37" s="139"/>
      <c r="H37" s="161"/>
      <c r="I37" s="139"/>
      <c r="J37" s="139"/>
      <c r="K37" s="139"/>
      <c r="L37" s="139"/>
      <c r="M37" s="137"/>
      <c r="N37" s="137"/>
      <c r="O37" s="137"/>
      <c r="P37" s="137"/>
      <c r="Q37" s="141"/>
      <c r="R37" s="11">
        <v>3</v>
      </c>
      <c r="S37" s="12">
        <v>14400</v>
      </c>
      <c r="T37" s="12">
        <f>R37*S37</f>
        <v>43200</v>
      </c>
      <c r="U37" s="12">
        <f t="shared" si="1"/>
        <v>48384.00000000001</v>
      </c>
      <c r="V37" s="11"/>
      <c r="W37" s="68"/>
      <c r="X37" s="69"/>
      <c r="Y37" s="36"/>
      <c r="Z37" s="36"/>
    </row>
    <row r="38" spans="1:26" s="59" customFormat="1" ht="42.75" customHeight="1">
      <c r="A38" s="141"/>
      <c r="B38" s="139"/>
      <c r="C38" s="141"/>
      <c r="D38" s="141"/>
      <c r="E38" s="5" t="s">
        <v>493</v>
      </c>
      <c r="F38" s="141"/>
      <c r="G38" s="139"/>
      <c r="H38" s="161"/>
      <c r="I38" s="139"/>
      <c r="J38" s="139"/>
      <c r="K38" s="139"/>
      <c r="L38" s="139"/>
      <c r="M38" s="137"/>
      <c r="N38" s="137"/>
      <c r="O38" s="137"/>
      <c r="P38" s="137"/>
      <c r="Q38" s="141"/>
      <c r="R38" s="11">
        <v>3</v>
      </c>
      <c r="S38" s="12">
        <v>20700</v>
      </c>
      <c r="T38" s="12">
        <f>S38*R38</f>
        <v>62100</v>
      </c>
      <c r="U38" s="12">
        <f t="shared" si="1"/>
        <v>69552</v>
      </c>
      <c r="V38" s="11"/>
      <c r="W38" s="68"/>
      <c r="X38" s="69"/>
      <c r="Y38" s="36"/>
      <c r="Z38" s="36"/>
    </row>
    <row r="39" spans="1:26" s="59" customFormat="1" ht="42.75" customHeight="1">
      <c r="A39" s="141"/>
      <c r="B39" s="139"/>
      <c r="C39" s="141"/>
      <c r="D39" s="141"/>
      <c r="E39" s="5" t="s">
        <v>508</v>
      </c>
      <c r="F39" s="141"/>
      <c r="G39" s="139"/>
      <c r="H39" s="161"/>
      <c r="I39" s="139"/>
      <c r="J39" s="139"/>
      <c r="K39" s="139"/>
      <c r="L39" s="139"/>
      <c r="M39" s="137"/>
      <c r="N39" s="137"/>
      <c r="O39" s="137"/>
      <c r="P39" s="137"/>
      <c r="Q39" s="141"/>
      <c r="R39" s="11">
        <v>10</v>
      </c>
      <c r="S39" s="12">
        <v>1800</v>
      </c>
      <c r="T39" s="12">
        <f>S39*R39</f>
        <v>18000</v>
      </c>
      <c r="U39" s="12">
        <f t="shared" si="1"/>
        <v>20160.000000000004</v>
      </c>
      <c r="V39" s="11"/>
      <c r="W39" s="68"/>
      <c r="X39" s="69"/>
      <c r="Y39" s="36"/>
      <c r="Z39" s="36"/>
    </row>
    <row r="40" spans="1:26" s="59" customFormat="1" ht="42.75" customHeight="1">
      <c r="A40" s="141"/>
      <c r="B40" s="139"/>
      <c r="C40" s="141"/>
      <c r="D40" s="141"/>
      <c r="E40" s="5" t="s">
        <v>515</v>
      </c>
      <c r="F40" s="141"/>
      <c r="G40" s="139"/>
      <c r="H40" s="161"/>
      <c r="I40" s="139"/>
      <c r="J40" s="139"/>
      <c r="K40" s="139"/>
      <c r="L40" s="139"/>
      <c r="M40" s="137"/>
      <c r="N40" s="137"/>
      <c r="O40" s="137"/>
      <c r="P40" s="137"/>
      <c r="Q40" s="141"/>
      <c r="R40" s="11">
        <v>6</v>
      </c>
      <c r="S40" s="12">
        <v>5500</v>
      </c>
      <c r="T40" s="12">
        <f>S40*R40</f>
        <v>33000</v>
      </c>
      <c r="U40" s="12">
        <f t="shared" si="1"/>
        <v>36960</v>
      </c>
      <c r="V40" s="11"/>
      <c r="W40" s="68"/>
      <c r="X40" s="69"/>
      <c r="Y40" s="36"/>
      <c r="Z40" s="36"/>
    </row>
    <row r="41" spans="1:26" s="59" customFormat="1" ht="42.75" customHeight="1">
      <c r="A41" s="141"/>
      <c r="B41" s="139"/>
      <c r="C41" s="141"/>
      <c r="D41" s="141"/>
      <c r="E41" s="5" t="s">
        <v>516</v>
      </c>
      <c r="F41" s="141"/>
      <c r="G41" s="139"/>
      <c r="H41" s="161"/>
      <c r="I41" s="139"/>
      <c r="J41" s="139"/>
      <c r="K41" s="139"/>
      <c r="L41" s="139"/>
      <c r="M41" s="137"/>
      <c r="N41" s="137"/>
      <c r="O41" s="137"/>
      <c r="P41" s="137"/>
      <c r="Q41" s="141"/>
      <c r="R41" s="11">
        <v>10</v>
      </c>
      <c r="S41" s="12">
        <v>1300</v>
      </c>
      <c r="T41" s="12">
        <f>S41*R41</f>
        <v>13000</v>
      </c>
      <c r="U41" s="12">
        <f t="shared" si="1"/>
        <v>14560.000000000002</v>
      </c>
      <c r="V41" s="11"/>
      <c r="W41" s="68"/>
      <c r="X41" s="69"/>
      <c r="Y41" s="36"/>
      <c r="Z41" s="36"/>
    </row>
    <row r="42" spans="1:26" s="59" customFormat="1" ht="42.75" customHeight="1">
      <c r="A42" s="141"/>
      <c r="B42" s="139"/>
      <c r="C42" s="141"/>
      <c r="D42" s="141"/>
      <c r="E42" s="5" t="s">
        <v>517</v>
      </c>
      <c r="F42" s="141"/>
      <c r="G42" s="139"/>
      <c r="H42" s="161"/>
      <c r="I42" s="139"/>
      <c r="J42" s="139"/>
      <c r="K42" s="139"/>
      <c r="L42" s="139"/>
      <c r="M42" s="137"/>
      <c r="N42" s="137"/>
      <c r="O42" s="137"/>
      <c r="P42" s="137"/>
      <c r="Q42" s="141"/>
      <c r="R42" s="11">
        <v>10</v>
      </c>
      <c r="S42" s="12">
        <v>1500</v>
      </c>
      <c r="T42" s="12">
        <f>R42*S42</f>
        <v>15000</v>
      </c>
      <c r="U42" s="12">
        <f t="shared" si="1"/>
        <v>16800</v>
      </c>
      <c r="V42" s="11"/>
      <c r="W42" s="68"/>
      <c r="X42" s="69"/>
      <c r="Y42" s="36"/>
      <c r="Z42" s="36"/>
    </row>
    <row r="43" spans="1:26" s="59" customFormat="1" ht="42.75" customHeight="1">
      <c r="A43" s="141"/>
      <c r="B43" s="139"/>
      <c r="C43" s="141"/>
      <c r="D43" s="141"/>
      <c r="E43" s="5" t="s">
        <v>518</v>
      </c>
      <c r="F43" s="141"/>
      <c r="G43" s="139"/>
      <c r="H43" s="161"/>
      <c r="I43" s="139"/>
      <c r="J43" s="139"/>
      <c r="K43" s="139"/>
      <c r="L43" s="139"/>
      <c r="M43" s="137"/>
      <c r="N43" s="137"/>
      <c r="O43" s="137"/>
      <c r="P43" s="137"/>
      <c r="Q43" s="141"/>
      <c r="R43" s="11">
        <v>3</v>
      </c>
      <c r="S43" s="12">
        <v>5000</v>
      </c>
      <c r="T43" s="12">
        <f>R43*S43</f>
        <v>15000</v>
      </c>
      <c r="U43" s="12">
        <f t="shared" si="1"/>
        <v>16800</v>
      </c>
      <c r="V43" s="11"/>
      <c r="W43" s="68"/>
      <c r="X43" s="69"/>
      <c r="Y43" s="36"/>
      <c r="Z43" s="36"/>
    </row>
    <row r="44" spans="1:26" s="59" customFormat="1" ht="42.75" customHeight="1">
      <c r="A44" s="141"/>
      <c r="B44" s="139"/>
      <c r="C44" s="141"/>
      <c r="D44" s="141"/>
      <c r="E44" s="5" t="s">
        <v>519</v>
      </c>
      <c r="F44" s="141"/>
      <c r="G44" s="139"/>
      <c r="H44" s="161"/>
      <c r="I44" s="139"/>
      <c r="J44" s="139"/>
      <c r="K44" s="139"/>
      <c r="L44" s="139"/>
      <c r="M44" s="137"/>
      <c r="N44" s="137"/>
      <c r="O44" s="137"/>
      <c r="P44" s="137"/>
      <c r="Q44" s="141"/>
      <c r="R44" s="11">
        <v>8</v>
      </c>
      <c r="S44" s="12">
        <v>4500</v>
      </c>
      <c r="T44" s="12">
        <f>S44*R44</f>
        <v>36000</v>
      </c>
      <c r="U44" s="12">
        <f t="shared" si="1"/>
        <v>40320.00000000001</v>
      </c>
      <c r="V44" s="11"/>
      <c r="W44" s="68"/>
      <c r="X44" s="69"/>
      <c r="Y44" s="36"/>
      <c r="Z44" s="36"/>
    </row>
    <row r="45" spans="1:26" s="59" customFormat="1" ht="42.75" customHeight="1">
      <c r="A45" s="130"/>
      <c r="B45" s="140"/>
      <c r="C45" s="130"/>
      <c r="D45" s="130"/>
      <c r="E45" s="5" t="s">
        <v>494</v>
      </c>
      <c r="F45" s="130"/>
      <c r="G45" s="140"/>
      <c r="H45" s="162"/>
      <c r="I45" s="140"/>
      <c r="J45" s="140"/>
      <c r="K45" s="140"/>
      <c r="L45" s="140"/>
      <c r="M45" s="128"/>
      <c r="N45" s="128"/>
      <c r="O45" s="128"/>
      <c r="P45" s="128"/>
      <c r="Q45" s="130"/>
      <c r="R45" s="11">
        <v>3</v>
      </c>
      <c r="S45" s="12">
        <v>22890</v>
      </c>
      <c r="T45" s="12">
        <f>S45*R45</f>
        <v>68670</v>
      </c>
      <c r="U45" s="12">
        <f t="shared" si="1"/>
        <v>76910.40000000001</v>
      </c>
      <c r="V45" s="11"/>
      <c r="W45" s="68"/>
      <c r="X45" s="69"/>
      <c r="Y45" s="36"/>
      <c r="Z45" s="104"/>
    </row>
    <row r="46" spans="1:26" s="59" customFormat="1" ht="120" customHeight="1">
      <c r="A46" s="11" t="s">
        <v>252</v>
      </c>
      <c r="B46" s="6" t="s">
        <v>67</v>
      </c>
      <c r="C46" s="11" t="s">
        <v>31</v>
      </c>
      <c r="D46" s="11" t="s">
        <v>226</v>
      </c>
      <c r="E46" s="11" t="s">
        <v>226</v>
      </c>
      <c r="F46" s="11"/>
      <c r="G46" s="6" t="s">
        <v>61</v>
      </c>
      <c r="H46" s="18">
        <v>0</v>
      </c>
      <c r="I46" s="6">
        <v>711000000</v>
      </c>
      <c r="J46" s="6" t="s">
        <v>363</v>
      </c>
      <c r="K46" s="6" t="s">
        <v>575</v>
      </c>
      <c r="L46" s="6" t="s">
        <v>180</v>
      </c>
      <c r="M46" s="19" t="s">
        <v>59</v>
      </c>
      <c r="N46" s="19" t="s">
        <v>628</v>
      </c>
      <c r="O46" s="19" t="s">
        <v>594</v>
      </c>
      <c r="P46" s="19">
        <v>796</v>
      </c>
      <c r="Q46" s="11" t="s">
        <v>554</v>
      </c>
      <c r="R46" s="11">
        <v>1</v>
      </c>
      <c r="S46" s="12">
        <f aca="true" t="shared" si="2" ref="S46:S51">T46/R46</f>
        <v>5000</v>
      </c>
      <c r="T46" s="12">
        <v>5000</v>
      </c>
      <c r="U46" s="12">
        <f>T46*1.12</f>
        <v>5600.000000000001</v>
      </c>
      <c r="V46" s="11"/>
      <c r="W46" s="68"/>
      <c r="X46" s="69"/>
      <c r="Y46" s="36"/>
      <c r="Z46" s="36"/>
    </row>
    <row r="47" spans="1:26" s="59" customFormat="1" ht="118.5" customHeight="1">
      <c r="A47" s="11" t="s">
        <v>25</v>
      </c>
      <c r="B47" s="6" t="s">
        <v>67</v>
      </c>
      <c r="C47" s="11" t="s">
        <v>70</v>
      </c>
      <c r="D47" s="11" t="s">
        <v>227</v>
      </c>
      <c r="E47" s="11" t="s">
        <v>227</v>
      </c>
      <c r="F47" s="11"/>
      <c r="G47" s="6" t="s">
        <v>61</v>
      </c>
      <c r="H47" s="18">
        <v>0</v>
      </c>
      <c r="I47" s="6">
        <v>711000000</v>
      </c>
      <c r="J47" s="6" t="s">
        <v>363</v>
      </c>
      <c r="K47" s="6" t="s">
        <v>559</v>
      </c>
      <c r="L47" s="6" t="s">
        <v>180</v>
      </c>
      <c r="M47" s="19" t="s">
        <v>59</v>
      </c>
      <c r="N47" s="19" t="s">
        <v>628</v>
      </c>
      <c r="O47" s="19" t="s">
        <v>594</v>
      </c>
      <c r="P47" s="19">
        <v>796</v>
      </c>
      <c r="Q47" s="11" t="s">
        <v>554</v>
      </c>
      <c r="R47" s="11">
        <v>1</v>
      </c>
      <c r="S47" s="12">
        <f t="shared" si="2"/>
        <v>276786</v>
      </c>
      <c r="T47" s="12">
        <v>276786</v>
      </c>
      <c r="U47" s="12">
        <f>T47*1.12</f>
        <v>310000.32</v>
      </c>
      <c r="V47" s="11"/>
      <c r="W47" s="68"/>
      <c r="X47" s="69"/>
      <c r="Y47" s="36"/>
      <c r="Z47" s="36"/>
    </row>
    <row r="48" spans="1:26" s="59" customFormat="1" ht="42.75" customHeight="1">
      <c r="A48" s="129" t="s">
        <v>26</v>
      </c>
      <c r="B48" s="138" t="s">
        <v>67</v>
      </c>
      <c r="C48" s="129" t="s">
        <v>244</v>
      </c>
      <c r="D48" s="129" t="s">
        <v>551</v>
      </c>
      <c r="E48" s="5" t="s">
        <v>393</v>
      </c>
      <c r="F48" s="129"/>
      <c r="G48" s="138" t="s">
        <v>61</v>
      </c>
      <c r="H48" s="160">
        <v>0</v>
      </c>
      <c r="I48" s="138">
        <v>711000000</v>
      </c>
      <c r="J48" s="138" t="s">
        <v>363</v>
      </c>
      <c r="K48" s="138" t="s">
        <v>414</v>
      </c>
      <c r="L48" s="138" t="s">
        <v>180</v>
      </c>
      <c r="M48" s="127" t="s">
        <v>59</v>
      </c>
      <c r="N48" s="127" t="s">
        <v>628</v>
      </c>
      <c r="O48" s="127" t="s">
        <v>594</v>
      </c>
      <c r="P48" s="127">
        <v>796</v>
      </c>
      <c r="Q48" s="129" t="s">
        <v>554</v>
      </c>
      <c r="R48" s="11">
        <v>1</v>
      </c>
      <c r="S48" s="12">
        <f t="shared" si="2"/>
        <v>13839</v>
      </c>
      <c r="T48" s="12">
        <v>13839</v>
      </c>
      <c r="U48" s="12">
        <f aca="true" t="shared" si="3" ref="U48:U111">T48*1.12</f>
        <v>15499.680000000002</v>
      </c>
      <c r="V48" s="11"/>
      <c r="W48" s="68"/>
      <c r="X48" s="69"/>
      <c r="Y48" s="36"/>
      <c r="Z48" s="36"/>
    </row>
    <row r="49" spans="1:26" s="59" customFormat="1" ht="42.75" customHeight="1">
      <c r="A49" s="141"/>
      <c r="B49" s="139"/>
      <c r="C49" s="141"/>
      <c r="D49" s="141"/>
      <c r="E49" s="5" t="s">
        <v>392</v>
      </c>
      <c r="F49" s="141"/>
      <c r="G49" s="139"/>
      <c r="H49" s="161"/>
      <c r="I49" s="139"/>
      <c r="J49" s="139"/>
      <c r="K49" s="139"/>
      <c r="L49" s="139"/>
      <c r="M49" s="137"/>
      <c r="N49" s="137"/>
      <c r="O49" s="137"/>
      <c r="P49" s="137"/>
      <c r="Q49" s="141"/>
      <c r="R49" s="11">
        <v>1</v>
      </c>
      <c r="S49" s="12">
        <f t="shared" si="2"/>
        <v>80348</v>
      </c>
      <c r="T49" s="12">
        <v>80348</v>
      </c>
      <c r="U49" s="12">
        <f t="shared" si="3"/>
        <v>89989.76000000001</v>
      </c>
      <c r="V49" s="11"/>
      <c r="W49" s="68"/>
      <c r="X49" s="69"/>
      <c r="Y49" s="36"/>
      <c r="Z49" s="36"/>
    </row>
    <row r="50" spans="1:26" s="59" customFormat="1" ht="42.75" customHeight="1">
      <c r="A50" s="141"/>
      <c r="B50" s="139"/>
      <c r="C50" s="141"/>
      <c r="D50" s="141"/>
      <c r="E50" s="5" t="s">
        <v>394</v>
      </c>
      <c r="F50" s="141"/>
      <c r="G50" s="139"/>
      <c r="H50" s="161"/>
      <c r="I50" s="139"/>
      <c r="J50" s="139"/>
      <c r="K50" s="139"/>
      <c r="L50" s="139"/>
      <c r="M50" s="137"/>
      <c r="N50" s="137"/>
      <c r="O50" s="137"/>
      <c r="P50" s="137"/>
      <c r="Q50" s="141"/>
      <c r="R50" s="11">
        <v>1</v>
      </c>
      <c r="S50" s="12">
        <f t="shared" si="2"/>
        <v>133919</v>
      </c>
      <c r="T50" s="12">
        <v>133919</v>
      </c>
      <c r="U50" s="12">
        <f t="shared" si="3"/>
        <v>149989.28000000003</v>
      </c>
      <c r="V50" s="11"/>
      <c r="W50" s="68"/>
      <c r="X50" s="69"/>
      <c r="Y50" s="36"/>
      <c r="Z50" s="36"/>
    </row>
    <row r="51" spans="1:26" s="59" customFormat="1" ht="42.75" customHeight="1">
      <c r="A51" s="130"/>
      <c r="B51" s="140"/>
      <c r="C51" s="130"/>
      <c r="D51" s="130"/>
      <c r="E51" s="5" t="s">
        <v>395</v>
      </c>
      <c r="F51" s="130"/>
      <c r="G51" s="140"/>
      <c r="H51" s="162"/>
      <c r="I51" s="140"/>
      <c r="J51" s="140"/>
      <c r="K51" s="140"/>
      <c r="L51" s="140"/>
      <c r="M51" s="128"/>
      <c r="N51" s="128"/>
      <c r="O51" s="128"/>
      <c r="P51" s="128"/>
      <c r="Q51" s="130"/>
      <c r="R51" s="11">
        <v>1</v>
      </c>
      <c r="S51" s="12">
        <f t="shared" si="2"/>
        <v>5178</v>
      </c>
      <c r="T51" s="12">
        <v>5178</v>
      </c>
      <c r="U51" s="12">
        <f t="shared" si="3"/>
        <v>5799.360000000001</v>
      </c>
      <c r="V51" s="11"/>
      <c r="W51" s="68"/>
      <c r="X51" s="69"/>
      <c r="Y51" s="36"/>
      <c r="Z51" s="36"/>
    </row>
    <row r="52" spans="1:26" s="59" customFormat="1" ht="141.75" customHeight="1">
      <c r="A52" s="11" t="s">
        <v>27</v>
      </c>
      <c r="B52" s="6" t="s">
        <v>67</v>
      </c>
      <c r="C52" s="11" t="s">
        <v>384</v>
      </c>
      <c r="D52" s="5" t="s">
        <v>374</v>
      </c>
      <c r="E52" s="5" t="s">
        <v>385</v>
      </c>
      <c r="F52" s="5"/>
      <c r="G52" s="29" t="s">
        <v>61</v>
      </c>
      <c r="H52" s="30">
        <v>0</v>
      </c>
      <c r="I52" s="29">
        <v>711000000</v>
      </c>
      <c r="J52" s="29" t="s">
        <v>363</v>
      </c>
      <c r="K52" s="6" t="s">
        <v>412</v>
      </c>
      <c r="L52" s="29" t="s">
        <v>180</v>
      </c>
      <c r="M52" s="31" t="s">
        <v>59</v>
      </c>
      <c r="N52" s="19" t="s">
        <v>628</v>
      </c>
      <c r="O52" s="31" t="s">
        <v>594</v>
      </c>
      <c r="P52" s="19">
        <v>796</v>
      </c>
      <c r="Q52" s="11" t="s">
        <v>554</v>
      </c>
      <c r="R52" s="5">
        <v>150</v>
      </c>
      <c r="S52" s="16">
        <f>T52/R52</f>
        <v>6566.666666666667</v>
      </c>
      <c r="T52" s="16">
        <v>985000</v>
      </c>
      <c r="U52" s="12">
        <f t="shared" si="3"/>
        <v>1103200</v>
      </c>
      <c r="V52" s="12"/>
      <c r="W52" s="68"/>
      <c r="X52" s="69"/>
      <c r="Y52" s="36"/>
      <c r="Z52" s="36"/>
    </row>
    <row r="53" spans="1:26" s="59" customFormat="1" ht="141.75" customHeight="1">
      <c r="A53" s="11" t="s">
        <v>253</v>
      </c>
      <c r="B53" s="6" t="s">
        <v>67</v>
      </c>
      <c r="C53" s="11" t="s">
        <v>70</v>
      </c>
      <c r="D53" s="11" t="s">
        <v>228</v>
      </c>
      <c r="E53" s="11" t="s">
        <v>228</v>
      </c>
      <c r="F53" s="11"/>
      <c r="G53" s="6" t="s">
        <v>61</v>
      </c>
      <c r="H53" s="18">
        <v>0</v>
      </c>
      <c r="I53" s="6">
        <v>711000000</v>
      </c>
      <c r="J53" s="6" t="s">
        <v>363</v>
      </c>
      <c r="K53" s="6" t="s">
        <v>369</v>
      </c>
      <c r="L53" s="6" t="s">
        <v>180</v>
      </c>
      <c r="M53" s="19" t="s">
        <v>59</v>
      </c>
      <c r="N53" s="19" t="s">
        <v>628</v>
      </c>
      <c r="O53" s="31" t="s">
        <v>594</v>
      </c>
      <c r="P53" s="19">
        <v>796</v>
      </c>
      <c r="Q53" s="11" t="s">
        <v>554</v>
      </c>
      <c r="R53" s="11">
        <v>1</v>
      </c>
      <c r="S53" s="12">
        <f>T53/R53</f>
        <v>223214</v>
      </c>
      <c r="T53" s="12">
        <v>223214</v>
      </c>
      <c r="U53" s="12">
        <f t="shared" si="3"/>
        <v>249999.68000000002</v>
      </c>
      <c r="V53" s="11"/>
      <c r="W53" s="68"/>
      <c r="X53" s="69"/>
      <c r="Y53" s="36"/>
      <c r="Z53" s="36"/>
    </row>
    <row r="54" spans="1:26" s="59" customFormat="1" ht="141.75" customHeight="1">
      <c r="A54" s="11" t="s">
        <v>28</v>
      </c>
      <c r="B54" s="6" t="s">
        <v>67</v>
      </c>
      <c r="C54" s="11" t="s">
        <v>70</v>
      </c>
      <c r="D54" s="11" t="s">
        <v>386</v>
      </c>
      <c r="E54" s="11" t="s">
        <v>387</v>
      </c>
      <c r="F54" s="11"/>
      <c r="G54" s="6" t="s">
        <v>61</v>
      </c>
      <c r="H54" s="18">
        <v>0</v>
      </c>
      <c r="I54" s="6">
        <v>711000000</v>
      </c>
      <c r="J54" s="6" t="s">
        <v>363</v>
      </c>
      <c r="K54" s="6" t="s">
        <v>575</v>
      </c>
      <c r="L54" s="6" t="s">
        <v>180</v>
      </c>
      <c r="M54" s="19" t="s">
        <v>59</v>
      </c>
      <c r="N54" s="19" t="s">
        <v>567</v>
      </c>
      <c r="O54" s="19" t="s">
        <v>32</v>
      </c>
      <c r="P54" s="19">
        <v>796</v>
      </c>
      <c r="Q54" s="11" t="s">
        <v>554</v>
      </c>
      <c r="R54" s="11">
        <v>11</v>
      </c>
      <c r="S54" s="12">
        <f>T54/R54</f>
        <v>35727</v>
      </c>
      <c r="T54" s="12">
        <v>392997</v>
      </c>
      <c r="U54" s="12">
        <f t="shared" si="3"/>
        <v>440156.64</v>
      </c>
      <c r="V54" s="11"/>
      <c r="W54" s="68"/>
      <c r="X54" s="69"/>
      <c r="Y54" s="36"/>
      <c r="Z54" s="36"/>
    </row>
    <row r="55" spans="1:26" s="59" customFormat="1" ht="57.75" customHeight="1">
      <c r="A55" s="129" t="s">
        <v>29</v>
      </c>
      <c r="B55" s="138" t="s">
        <v>67</v>
      </c>
      <c r="C55" s="129" t="s">
        <v>72</v>
      </c>
      <c r="D55" s="129" t="s">
        <v>229</v>
      </c>
      <c r="E55" s="5" t="s">
        <v>644</v>
      </c>
      <c r="F55" s="129" t="s">
        <v>583</v>
      </c>
      <c r="G55" s="138" t="s">
        <v>61</v>
      </c>
      <c r="H55" s="160">
        <v>0</v>
      </c>
      <c r="I55" s="138">
        <v>711000000</v>
      </c>
      <c r="J55" s="138" t="s">
        <v>363</v>
      </c>
      <c r="K55" s="138" t="s">
        <v>558</v>
      </c>
      <c r="L55" s="138" t="s">
        <v>180</v>
      </c>
      <c r="M55" s="127" t="s">
        <v>59</v>
      </c>
      <c r="N55" s="127" t="s">
        <v>574</v>
      </c>
      <c r="O55" s="127" t="s">
        <v>573</v>
      </c>
      <c r="P55" s="127">
        <v>796</v>
      </c>
      <c r="Q55" s="11" t="s">
        <v>554</v>
      </c>
      <c r="R55" s="5">
        <v>65</v>
      </c>
      <c r="S55" s="51">
        <f>T55/R55</f>
        <v>62.09210000000001</v>
      </c>
      <c r="T55" s="16">
        <v>4035.9865000000004</v>
      </c>
      <c r="U55" s="12">
        <f t="shared" si="3"/>
        <v>4520.304880000001</v>
      </c>
      <c r="V55" s="11"/>
      <c r="W55" s="68"/>
      <c r="X55" s="69"/>
      <c r="Y55" s="36"/>
      <c r="Z55" s="36"/>
    </row>
    <row r="56" spans="1:26" s="59" customFormat="1" ht="42.75" customHeight="1">
      <c r="A56" s="141"/>
      <c r="B56" s="139"/>
      <c r="C56" s="141"/>
      <c r="D56" s="141"/>
      <c r="E56" s="5" t="s">
        <v>470</v>
      </c>
      <c r="F56" s="141"/>
      <c r="G56" s="139"/>
      <c r="H56" s="161"/>
      <c r="I56" s="139"/>
      <c r="J56" s="139"/>
      <c r="K56" s="139"/>
      <c r="L56" s="139"/>
      <c r="M56" s="137"/>
      <c r="N56" s="137"/>
      <c r="O56" s="137"/>
      <c r="P56" s="137"/>
      <c r="Q56" s="11" t="s">
        <v>554</v>
      </c>
      <c r="R56" s="5">
        <v>195</v>
      </c>
      <c r="S56" s="51">
        <f aca="true" t="shared" si="4" ref="S56:S95">T56/R56</f>
        <v>114.63980000000001</v>
      </c>
      <c r="T56" s="16">
        <v>22354.761000000002</v>
      </c>
      <c r="U56" s="12">
        <f t="shared" si="3"/>
        <v>25037.332320000005</v>
      </c>
      <c r="V56" s="11"/>
      <c r="W56" s="68"/>
      <c r="X56" s="69"/>
      <c r="Y56" s="36"/>
      <c r="Z56" s="36"/>
    </row>
    <row r="57" spans="1:26" s="59" customFormat="1" ht="42.75" customHeight="1">
      <c r="A57" s="141"/>
      <c r="B57" s="139"/>
      <c r="C57" s="141"/>
      <c r="D57" s="141"/>
      <c r="E57" s="5" t="s">
        <v>630</v>
      </c>
      <c r="F57" s="141"/>
      <c r="G57" s="139"/>
      <c r="H57" s="161"/>
      <c r="I57" s="139"/>
      <c r="J57" s="139"/>
      <c r="K57" s="139"/>
      <c r="L57" s="139"/>
      <c r="M57" s="137"/>
      <c r="N57" s="137"/>
      <c r="O57" s="137"/>
      <c r="P57" s="137"/>
      <c r="Q57" s="5" t="s">
        <v>629</v>
      </c>
      <c r="R57" s="5">
        <v>65</v>
      </c>
      <c r="S57" s="51">
        <f t="shared" si="4"/>
        <v>429.90459999999996</v>
      </c>
      <c r="T57" s="16">
        <v>27943.799</v>
      </c>
      <c r="U57" s="12">
        <f t="shared" si="3"/>
        <v>31297.054880000003</v>
      </c>
      <c r="V57" s="11"/>
      <c r="W57" s="68"/>
      <c r="X57" s="69"/>
      <c r="Y57" s="36"/>
      <c r="Z57" s="36"/>
    </row>
    <row r="58" spans="1:26" s="59" customFormat="1" ht="42.75" customHeight="1">
      <c r="A58" s="141"/>
      <c r="B58" s="139"/>
      <c r="C58" s="141"/>
      <c r="D58" s="141"/>
      <c r="E58" s="5" t="s">
        <v>471</v>
      </c>
      <c r="F58" s="141"/>
      <c r="G58" s="139"/>
      <c r="H58" s="161"/>
      <c r="I58" s="139"/>
      <c r="J58" s="139"/>
      <c r="K58" s="139"/>
      <c r="L58" s="139"/>
      <c r="M58" s="137"/>
      <c r="N58" s="137"/>
      <c r="O58" s="137"/>
      <c r="P58" s="137"/>
      <c r="Q58" s="5" t="s">
        <v>554</v>
      </c>
      <c r="R58" s="5">
        <v>2871</v>
      </c>
      <c r="S58" s="51">
        <f t="shared" si="4"/>
        <v>40.180158481365375</v>
      </c>
      <c r="T58" s="16">
        <v>115357.23499999999</v>
      </c>
      <c r="U58" s="12">
        <f t="shared" si="3"/>
        <v>129200.1032</v>
      </c>
      <c r="V58" s="11"/>
      <c r="W58" s="68"/>
      <c r="X58" s="69"/>
      <c r="Y58" s="36"/>
      <c r="Z58" s="36"/>
    </row>
    <row r="59" spans="1:26" s="59" customFormat="1" ht="66.75" customHeight="1">
      <c r="A59" s="141"/>
      <c r="B59" s="139"/>
      <c r="C59" s="141"/>
      <c r="D59" s="141"/>
      <c r="E59" s="5" t="s">
        <v>608</v>
      </c>
      <c r="F59" s="141"/>
      <c r="G59" s="139"/>
      <c r="H59" s="161"/>
      <c r="I59" s="139"/>
      <c r="J59" s="139"/>
      <c r="K59" s="139"/>
      <c r="L59" s="139"/>
      <c r="M59" s="137"/>
      <c r="N59" s="137"/>
      <c r="O59" s="137"/>
      <c r="P59" s="137"/>
      <c r="Q59" s="5" t="s">
        <v>609</v>
      </c>
      <c r="R59" s="5">
        <v>203</v>
      </c>
      <c r="S59" s="51">
        <f t="shared" si="4"/>
        <v>191.06990000000002</v>
      </c>
      <c r="T59" s="16">
        <v>38787.1897</v>
      </c>
      <c r="U59" s="12">
        <f t="shared" si="3"/>
        <v>43441.652464000006</v>
      </c>
      <c r="V59" s="11"/>
      <c r="W59" s="68"/>
      <c r="X59" s="69"/>
      <c r="Y59" s="36"/>
      <c r="Z59" s="36"/>
    </row>
    <row r="60" spans="1:26" s="59" customFormat="1" ht="62.25" customHeight="1">
      <c r="A60" s="141"/>
      <c r="B60" s="139"/>
      <c r="C60" s="141"/>
      <c r="D60" s="141"/>
      <c r="E60" s="5" t="s">
        <v>610</v>
      </c>
      <c r="F60" s="141"/>
      <c r="G60" s="139"/>
      <c r="H60" s="161"/>
      <c r="I60" s="139"/>
      <c r="J60" s="139"/>
      <c r="K60" s="139"/>
      <c r="L60" s="139"/>
      <c r="M60" s="137"/>
      <c r="N60" s="137"/>
      <c r="O60" s="137"/>
      <c r="P60" s="137"/>
      <c r="Q60" s="5" t="s">
        <v>609</v>
      </c>
      <c r="R60" s="5">
        <v>60</v>
      </c>
      <c r="S60" s="51">
        <f t="shared" si="4"/>
        <v>329.5921</v>
      </c>
      <c r="T60" s="16">
        <v>19775.526</v>
      </c>
      <c r="U60" s="12">
        <f t="shared" si="3"/>
        <v>22148.589120000004</v>
      </c>
      <c r="V60" s="11"/>
      <c r="W60" s="68"/>
      <c r="X60" s="69"/>
      <c r="Y60" s="36"/>
      <c r="Z60" s="36"/>
    </row>
    <row r="61" spans="1:26" s="59" customFormat="1" ht="42.75" customHeight="1">
      <c r="A61" s="141"/>
      <c r="B61" s="139"/>
      <c r="C61" s="141"/>
      <c r="D61" s="141"/>
      <c r="E61" s="5" t="s">
        <v>684</v>
      </c>
      <c r="F61" s="141"/>
      <c r="G61" s="139"/>
      <c r="H61" s="161"/>
      <c r="I61" s="139"/>
      <c r="J61" s="139"/>
      <c r="K61" s="139"/>
      <c r="L61" s="139"/>
      <c r="M61" s="137"/>
      <c r="N61" s="137"/>
      <c r="O61" s="137"/>
      <c r="P61" s="137"/>
      <c r="Q61" s="11" t="s">
        <v>554</v>
      </c>
      <c r="R61" s="5">
        <v>30</v>
      </c>
      <c r="S61" s="51">
        <v>1146</v>
      </c>
      <c r="T61" s="16">
        <v>34391.94</v>
      </c>
      <c r="U61" s="12">
        <f t="shared" si="3"/>
        <v>38518.9728</v>
      </c>
      <c r="V61" s="11"/>
      <c r="W61" s="68"/>
      <c r="X61" s="69"/>
      <c r="Y61" s="36"/>
      <c r="Z61" s="36"/>
    </row>
    <row r="62" spans="1:26" s="59" customFormat="1" ht="63.75" customHeight="1">
      <c r="A62" s="141"/>
      <c r="B62" s="139"/>
      <c r="C62" s="141"/>
      <c r="D62" s="141"/>
      <c r="E62" s="5" t="s">
        <v>611</v>
      </c>
      <c r="F62" s="141"/>
      <c r="G62" s="139"/>
      <c r="H62" s="161"/>
      <c r="I62" s="139"/>
      <c r="J62" s="139"/>
      <c r="K62" s="139"/>
      <c r="L62" s="139"/>
      <c r="M62" s="137"/>
      <c r="N62" s="137"/>
      <c r="O62" s="137"/>
      <c r="P62" s="137"/>
      <c r="Q62" s="11" t="s">
        <v>554</v>
      </c>
      <c r="R62" s="5">
        <v>24</v>
      </c>
      <c r="S62" s="51">
        <f t="shared" si="4"/>
        <v>85.97449999999999</v>
      </c>
      <c r="T62" s="16">
        <v>2063.388</v>
      </c>
      <c r="U62" s="12">
        <f t="shared" si="3"/>
        <v>2310.99456</v>
      </c>
      <c r="V62" s="11"/>
      <c r="W62" s="68"/>
      <c r="X62" s="69"/>
      <c r="Y62" s="36"/>
      <c r="Z62" s="36"/>
    </row>
    <row r="63" spans="1:26" s="59" customFormat="1" ht="42.75" customHeight="1">
      <c r="A63" s="141"/>
      <c r="B63" s="139"/>
      <c r="C63" s="141"/>
      <c r="D63" s="141"/>
      <c r="E63" s="5" t="s">
        <v>631</v>
      </c>
      <c r="F63" s="141"/>
      <c r="G63" s="139"/>
      <c r="H63" s="161"/>
      <c r="I63" s="139"/>
      <c r="J63" s="139"/>
      <c r="K63" s="139"/>
      <c r="L63" s="139"/>
      <c r="M63" s="137"/>
      <c r="N63" s="137"/>
      <c r="O63" s="137"/>
      <c r="P63" s="137"/>
      <c r="Q63" s="5" t="s">
        <v>488</v>
      </c>
      <c r="R63" s="5">
        <v>240</v>
      </c>
      <c r="S63" s="51">
        <f t="shared" si="4"/>
        <v>200.625</v>
      </c>
      <c r="T63" s="16">
        <v>48150</v>
      </c>
      <c r="U63" s="12">
        <f t="shared" si="3"/>
        <v>53928.00000000001</v>
      </c>
      <c r="V63" s="11"/>
      <c r="W63" s="68"/>
      <c r="X63" s="69"/>
      <c r="Y63" s="36"/>
      <c r="Z63" s="36"/>
    </row>
    <row r="64" spans="1:26" s="59" customFormat="1" ht="48" customHeight="1">
      <c r="A64" s="141"/>
      <c r="B64" s="139"/>
      <c r="C64" s="141"/>
      <c r="D64" s="141"/>
      <c r="E64" s="5" t="s">
        <v>632</v>
      </c>
      <c r="F64" s="141"/>
      <c r="G64" s="139"/>
      <c r="H64" s="161"/>
      <c r="I64" s="139"/>
      <c r="J64" s="139"/>
      <c r="K64" s="139"/>
      <c r="L64" s="139"/>
      <c r="M64" s="137"/>
      <c r="N64" s="137"/>
      <c r="O64" s="137"/>
      <c r="P64" s="137"/>
      <c r="Q64" s="11" t="s">
        <v>571</v>
      </c>
      <c r="R64" s="5">
        <v>48</v>
      </c>
      <c r="S64" s="51">
        <f t="shared" si="4"/>
        <v>305.70969999999994</v>
      </c>
      <c r="T64" s="16">
        <v>14674.065599999998</v>
      </c>
      <c r="U64" s="12">
        <f t="shared" si="3"/>
        <v>16434.953472</v>
      </c>
      <c r="V64" s="11"/>
      <c r="W64" s="68"/>
      <c r="X64" s="69"/>
      <c r="Y64" s="36"/>
      <c r="Z64" s="36"/>
    </row>
    <row r="65" spans="1:26" s="59" customFormat="1" ht="42.75" customHeight="1">
      <c r="A65" s="141"/>
      <c r="B65" s="139"/>
      <c r="C65" s="141"/>
      <c r="D65" s="141"/>
      <c r="E65" s="5" t="s">
        <v>472</v>
      </c>
      <c r="F65" s="141"/>
      <c r="G65" s="139"/>
      <c r="H65" s="161"/>
      <c r="I65" s="139"/>
      <c r="J65" s="139"/>
      <c r="K65" s="139"/>
      <c r="L65" s="139"/>
      <c r="M65" s="137"/>
      <c r="N65" s="137"/>
      <c r="O65" s="137"/>
      <c r="P65" s="137"/>
      <c r="Q65" s="11" t="s">
        <v>548</v>
      </c>
      <c r="R65" s="5">
        <v>200</v>
      </c>
      <c r="S65" s="51">
        <f t="shared" si="4"/>
        <v>63.686400000000006</v>
      </c>
      <c r="T65" s="16">
        <v>12737.28</v>
      </c>
      <c r="U65" s="12">
        <f t="shared" si="3"/>
        <v>14265.753600000002</v>
      </c>
      <c r="V65" s="11"/>
      <c r="W65" s="68"/>
      <c r="X65" s="69"/>
      <c r="Y65" s="36"/>
      <c r="Z65" s="36"/>
    </row>
    <row r="66" spans="1:26" s="59" customFormat="1" ht="42.75" customHeight="1">
      <c r="A66" s="141"/>
      <c r="B66" s="139"/>
      <c r="C66" s="141"/>
      <c r="D66" s="141"/>
      <c r="E66" s="5" t="s">
        <v>633</v>
      </c>
      <c r="F66" s="141"/>
      <c r="G66" s="139"/>
      <c r="H66" s="161"/>
      <c r="I66" s="139"/>
      <c r="J66" s="139"/>
      <c r="K66" s="139"/>
      <c r="L66" s="139"/>
      <c r="M66" s="137"/>
      <c r="N66" s="137"/>
      <c r="O66" s="137"/>
      <c r="P66" s="137"/>
      <c r="Q66" s="11" t="s">
        <v>554</v>
      </c>
      <c r="R66" s="5">
        <v>1000</v>
      </c>
      <c r="S66" s="51">
        <f t="shared" si="4"/>
        <v>143.2944</v>
      </c>
      <c r="T66" s="16">
        <v>143294.4</v>
      </c>
      <c r="U66" s="12">
        <f t="shared" si="3"/>
        <v>160489.728</v>
      </c>
      <c r="V66" s="11"/>
      <c r="W66" s="68"/>
      <c r="X66" s="69"/>
      <c r="Y66" s="36"/>
      <c r="Z66" s="36"/>
    </row>
    <row r="67" spans="1:26" s="59" customFormat="1" ht="42.75" customHeight="1">
      <c r="A67" s="141"/>
      <c r="B67" s="139"/>
      <c r="C67" s="141"/>
      <c r="D67" s="141"/>
      <c r="E67" s="5" t="s">
        <v>473</v>
      </c>
      <c r="F67" s="141"/>
      <c r="G67" s="139"/>
      <c r="H67" s="161"/>
      <c r="I67" s="139"/>
      <c r="J67" s="139"/>
      <c r="K67" s="139"/>
      <c r="L67" s="139"/>
      <c r="M67" s="137"/>
      <c r="N67" s="137"/>
      <c r="O67" s="137"/>
      <c r="P67" s="137"/>
      <c r="Q67" s="11" t="s">
        <v>554</v>
      </c>
      <c r="R67" s="5">
        <v>4</v>
      </c>
      <c r="S67" s="51">
        <f t="shared" si="4"/>
        <v>7356.25</v>
      </c>
      <c r="T67" s="16">
        <v>29425</v>
      </c>
      <c r="U67" s="12">
        <f t="shared" si="3"/>
        <v>32956</v>
      </c>
      <c r="V67" s="11"/>
      <c r="W67" s="68"/>
      <c r="X67" s="69"/>
      <c r="Y67" s="36"/>
      <c r="Z67" s="36"/>
    </row>
    <row r="68" spans="1:26" s="59" customFormat="1" ht="42.75" customHeight="1">
      <c r="A68" s="141"/>
      <c r="B68" s="139"/>
      <c r="C68" s="141"/>
      <c r="D68" s="141"/>
      <c r="E68" s="5" t="s">
        <v>474</v>
      </c>
      <c r="F68" s="141"/>
      <c r="G68" s="139"/>
      <c r="H68" s="161"/>
      <c r="I68" s="139"/>
      <c r="J68" s="139"/>
      <c r="K68" s="139"/>
      <c r="L68" s="139"/>
      <c r="M68" s="137"/>
      <c r="N68" s="137"/>
      <c r="O68" s="137"/>
      <c r="P68" s="137"/>
      <c r="Q68" s="11" t="s">
        <v>554</v>
      </c>
      <c r="R68" s="5">
        <v>9</v>
      </c>
      <c r="S68" s="51">
        <f t="shared" si="4"/>
        <v>8216.0699</v>
      </c>
      <c r="T68" s="16">
        <v>73944.6291</v>
      </c>
      <c r="U68" s="12">
        <f t="shared" si="3"/>
        <v>82817.98459200001</v>
      </c>
      <c r="V68" s="11"/>
      <c r="W68" s="68"/>
      <c r="X68" s="69"/>
      <c r="Y68" s="36"/>
      <c r="Z68" s="36"/>
    </row>
    <row r="69" spans="1:26" s="59" customFormat="1" ht="51" customHeight="1">
      <c r="A69" s="141"/>
      <c r="B69" s="139"/>
      <c r="C69" s="141"/>
      <c r="D69" s="141"/>
      <c r="E69" s="5" t="s">
        <v>475</v>
      </c>
      <c r="F69" s="141"/>
      <c r="G69" s="139"/>
      <c r="H69" s="161"/>
      <c r="I69" s="139"/>
      <c r="J69" s="139"/>
      <c r="K69" s="139"/>
      <c r="L69" s="139"/>
      <c r="M69" s="137"/>
      <c r="N69" s="137"/>
      <c r="O69" s="137"/>
      <c r="P69" s="137"/>
      <c r="Q69" s="11" t="s">
        <v>554</v>
      </c>
      <c r="R69" s="5">
        <v>4</v>
      </c>
      <c r="S69" s="51">
        <f t="shared" si="4"/>
        <v>8216.0699</v>
      </c>
      <c r="T69" s="16">
        <v>32864.2796</v>
      </c>
      <c r="U69" s="12">
        <f t="shared" si="3"/>
        <v>36807.993152</v>
      </c>
      <c r="V69" s="11"/>
      <c r="W69" s="68"/>
      <c r="X69" s="69"/>
      <c r="Y69" s="36"/>
      <c r="Z69" s="36"/>
    </row>
    <row r="70" spans="1:26" s="59" customFormat="1" ht="68.25" customHeight="1">
      <c r="A70" s="141"/>
      <c r="B70" s="139"/>
      <c r="C70" s="141"/>
      <c r="D70" s="141"/>
      <c r="E70" s="5" t="s">
        <v>635</v>
      </c>
      <c r="F70" s="141"/>
      <c r="G70" s="139"/>
      <c r="H70" s="161"/>
      <c r="I70" s="139"/>
      <c r="J70" s="139"/>
      <c r="K70" s="139"/>
      <c r="L70" s="139"/>
      <c r="M70" s="137"/>
      <c r="N70" s="137"/>
      <c r="O70" s="137"/>
      <c r="P70" s="137"/>
      <c r="Q70" s="5" t="s">
        <v>634</v>
      </c>
      <c r="R70" s="5">
        <v>180</v>
      </c>
      <c r="S70" s="51">
        <f t="shared" si="4"/>
        <v>382.13980000000004</v>
      </c>
      <c r="T70" s="16">
        <v>68785.164</v>
      </c>
      <c r="U70" s="12">
        <f t="shared" si="3"/>
        <v>77039.38368000001</v>
      </c>
      <c r="V70" s="11"/>
      <c r="W70" s="68"/>
      <c r="X70" s="69"/>
      <c r="Y70" s="36"/>
      <c r="Z70" s="36"/>
    </row>
    <row r="71" spans="1:26" s="59" customFormat="1" ht="52.5" customHeight="1">
      <c r="A71" s="141"/>
      <c r="B71" s="139"/>
      <c r="C71" s="141"/>
      <c r="D71" s="141"/>
      <c r="E71" s="5" t="s">
        <v>565</v>
      </c>
      <c r="F71" s="141"/>
      <c r="G71" s="139"/>
      <c r="H71" s="161"/>
      <c r="I71" s="139"/>
      <c r="J71" s="139"/>
      <c r="K71" s="139"/>
      <c r="L71" s="139"/>
      <c r="M71" s="137"/>
      <c r="N71" s="137"/>
      <c r="O71" s="137"/>
      <c r="P71" s="137"/>
      <c r="Q71" s="11" t="s">
        <v>554</v>
      </c>
      <c r="R71" s="5">
        <v>180</v>
      </c>
      <c r="S71" s="51">
        <f t="shared" si="4"/>
        <v>71.6472</v>
      </c>
      <c r="T71" s="16">
        <v>12896.496</v>
      </c>
      <c r="U71" s="12">
        <f t="shared" si="3"/>
        <v>14444.07552</v>
      </c>
      <c r="V71" s="11"/>
      <c r="W71" s="68"/>
      <c r="X71" s="69"/>
      <c r="Y71" s="36"/>
      <c r="Z71" s="36"/>
    </row>
    <row r="72" spans="1:26" s="59" customFormat="1" ht="42.75" customHeight="1">
      <c r="A72" s="141"/>
      <c r="B72" s="139"/>
      <c r="C72" s="141"/>
      <c r="D72" s="141"/>
      <c r="E72" s="5" t="s">
        <v>612</v>
      </c>
      <c r="F72" s="141"/>
      <c r="G72" s="139"/>
      <c r="H72" s="161"/>
      <c r="I72" s="139"/>
      <c r="J72" s="139"/>
      <c r="K72" s="139"/>
      <c r="L72" s="139"/>
      <c r="M72" s="137"/>
      <c r="N72" s="137"/>
      <c r="O72" s="137"/>
      <c r="P72" s="137"/>
      <c r="Q72" s="11" t="s">
        <v>554</v>
      </c>
      <c r="R72" s="5">
        <v>20</v>
      </c>
      <c r="S72" s="51">
        <f t="shared" si="4"/>
        <v>143.2944</v>
      </c>
      <c r="T72" s="16">
        <v>2865.888</v>
      </c>
      <c r="U72" s="12">
        <f t="shared" si="3"/>
        <v>3209.7945600000003</v>
      </c>
      <c r="V72" s="11"/>
      <c r="W72" s="68"/>
      <c r="X72" s="69"/>
      <c r="Y72" s="36"/>
      <c r="Z72" s="36"/>
    </row>
    <row r="73" spans="1:26" s="59" customFormat="1" ht="49.5" customHeight="1">
      <c r="A73" s="141"/>
      <c r="B73" s="139"/>
      <c r="C73" s="141"/>
      <c r="D73" s="141"/>
      <c r="E73" s="5" t="s">
        <v>614</v>
      </c>
      <c r="F73" s="141"/>
      <c r="G73" s="139"/>
      <c r="H73" s="161"/>
      <c r="I73" s="139"/>
      <c r="J73" s="139"/>
      <c r="K73" s="139"/>
      <c r="L73" s="139"/>
      <c r="M73" s="137"/>
      <c r="N73" s="137"/>
      <c r="O73" s="137"/>
      <c r="P73" s="137"/>
      <c r="Q73" s="11" t="s">
        <v>554</v>
      </c>
      <c r="R73" s="5">
        <v>10</v>
      </c>
      <c r="S73" s="51">
        <f t="shared" si="4"/>
        <v>334.375</v>
      </c>
      <c r="T73" s="16">
        <v>3343.75</v>
      </c>
      <c r="U73" s="12">
        <f t="shared" si="3"/>
        <v>3745.0000000000005</v>
      </c>
      <c r="V73" s="11"/>
      <c r="W73" s="68"/>
      <c r="X73" s="69"/>
      <c r="Y73" s="36"/>
      <c r="Z73" s="36"/>
    </row>
    <row r="74" spans="1:26" s="59" customFormat="1" ht="65.25" customHeight="1">
      <c r="A74" s="141"/>
      <c r="B74" s="139"/>
      <c r="C74" s="141"/>
      <c r="D74" s="141"/>
      <c r="E74" s="5" t="s">
        <v>636</v>
      </c>
      <c r="F74" s="141"/>
      <c r="G74" s="139"/>
      <c r="H74" s="161"/>
      <c r="I74" s="139"/>
      <c r="J74" s="139"/>
      <c r="K74" s="139"/>
      <c r="L74" s="139"/>
      <c r="M74" s="137"/>
      <c r="N74" s="137"/>
      <c r="O74" s="137"/>
      <c r="P74" s="137"/>
      <c r="Q74" s="11" t="s">
        <v>548</v>
      </c>
      <c r="R74" s="5">
        <v>40</v>
      </c>
      <c r="S74" s="51">
        <f t="shared" si="4"/>
        <v>382.1398</v>
      </c>
      <c r="T74" s="16">
        <v>15285.591999999999</v>
      </c>
      <c r="U74" s="12">
        <f t="shared" si="3"/>
        <v>17119.86304</v>
      </c>
      <c r="V74" s="11"/>
      <c r="W74" s="68"/>
      <c r="X74" s="69"/>
      <c r="Y74" s="36"/>
      <c r="Z74" s="36"/>
    </row>
    <row r="75" spans="1:26" s="59" customFormat="1" ht="69" customHeight="1">
      <c r="A75" s="141"/>
      <c r="B75" s="139"/>
      <c r="C75" s="141"/>
      <c r="D75" s="141"/>
      <c r="E75" s="5" t="s">
        <v>613</v>
      </c>
      <c r="F75" s="141"/>
      <c r="G75" s="139"/>
      <c r="H75" s="161"/>
      <c r="I75" s="139"/>
      <c r="J75" s="139"/>
      <c r="K75" s="139"/>
      <c r="L75" s="139"/>
      <c r="M75" s="137"/>
      <c r="N75" s="137"/>
      <c r="O75" s="137"/>
      <c r="P75" s="137"/>
      <c r="Q75" s="11" t="s">
        <v>413</v>
      </c>
      <c r="R75" s="5">
        <v>40</v>
      </c>
      <c r="S75" s="51">
        <f t="shared" si="4"/>
        <v>620.9745</v>
      </c>
      <c r="T75" s="16">
        <v>24838.980000000003</v>
      </c>
      <c r="U75" s="12">
        <f t="shared" si="3"/>
        <v>27819.657600000006</v>
      </c>
      <c r="V75" s="11"/>
      <c r="W75" s="68"/>
      <c r="X75" s="69"/>
      <c r="Y75" s="36"/>
      <c r="Z75" s="36"/>
    </row>
    <row r="76" spans="1:26" s="59" customFormat="1" ht="42.75" customHeight="1">
      <c r="A76" s="141"/>
      <c r="B76" s="139"/>
      <c r="C76" s="141"/>
      <c r="D76" s="141"/>
      <c r="E76" s="5" t="s">
        <v>560</v>
      </c>
      <c r="F76" s="141"/>
      <c r="G76" s="139"/>
      <c r="H76" s="161"/>
      <c r="I76" s="139"/>
      <c r="J76" s="139"/>
      <c r="K76" s="139"/>
      <c r="L76" s="139"/>
      <c r="M76" s="137"/>
      <c r="N76" s="137"/>
      <c r="O76" s="137"/>
      <c r="P76" s="137"/>
      <c r="Q76" s="11" t="s">
        <v>554</v>
      </c>
      <c r="R76" s="5">
        <v>10</v>
      </c>
      <c r="S76" s="51">
        <f t="shared" si="4"/>
        <v>573.2097000000001</v>
      </c>
      <c r="T76" s="16">
        <v>5732.097000000001</v>
      </c>
      <c r="U76" s="12">
        <f t="shared" si="3"/>
        <v>6419.948640000001</v>
      </c>
      <c r="V76" s="11"/>
      <c r="W76" s="68"/>
      <c r="X76" s="69"/>
      <c r="Y76" s="36"/>
      <c r="Z76" s="36"/>
    </row>
    <row r="77" spans="1:26" s="59" customFormat="1" ht="42.75" customHeight="1">
      <c r="A77" s="141"/>
      <c r="B77" s="139"/>
      <c r="C77" s="141"/>
      <c r="D77" s="141"/>
      <c r="E77" s="5" t="s">
        <v>476</v>
      </c>
      <c r="F77" s="141"/>
      <c r="G77" s="139"/>
      <c r="H77" s="161"/>
      <c r="I77" s="139"/>
      <c r="J77" s="139"/>
      <c r="K77" s="139"/>
      <c r="L77" s="139"/>
      <c r="M77" s="137"/>
      <c r="N77" s="137"/>
      <c r="O77" s="137"/>
      <c r="P77" s="137"/>
      <c r="Q77" s="11" t="s">
        <v>554</v>
      </c>
      <c r="R77" s="5">
        <v>5</v>
      </c>
      <c r="S77" s="51">
        <f t="shared" si="4"/>
        <v>1003.125</v>
      </c>
      <c r="T77" s="16">
        <v>5015.625</v>
      </c>
      <c r="U77" s="12">
        <f t="shared" si="3"/>
        <v>5617.500000000001</v>
      </c>
      <c r="V77" s="11"/>
      <c r="W77" s="68"/>
      <c r="X77" s="69"/>
      <c r="Y77" s="36"/>
      <c r="Z77" s="36"/>
    </row>
    <row r="78" spans="1:26" s="59" customFormat="1" ht="42.75" customHeight="1">
      <c r="A78" s="141"/>
      <c r="B78" s="139"/>
      <c r="C78" s="141"/>
      <c r="D78" s="141"/>
      <c r="E78" s="5" t="s">
        <v>477</v>
      </c>
      <c r="F78" s="141"/>
      <c r="G78" s="139"/>
      <c r="H78" s="161"/>
      <c r="I78" s="139"/>
      <c r="J78" s="139"/>
      <c r="K78" s="139"/>
      <c r="L78" s="139"/>
      <c r="M78" s="137"/>
      <c r="N78" s="137"/>
      <c r="O78" s="137"/>
      <c r="P78" s="137"/>
      <c r="Q78" s="11" t="s">
        <v>554</v>
      </c>
      <c r="R78" s="5">
        <v>10</v>
      </c>
      <c r="S78" s="51">
        <f t="shared" si="4"/>
        <v>3343.75</v>
      </c>
      <c r="T78" s="16">
        <v>33437.5</v>
      </c>
      <c r="U78" s="12">
        <f t="shared" si="3"/>
        <v>37450</v>
      </c>
      <c r="V78" s="11"/>
      <c r="W78" s="68"/>
      <c r="X78" s="69"/>
      <c r="Y78" s="36"/>
      <c r="Z78" s="36"/>
    </row>
    <row r="79" spans="1:26" s="59" customFormat="1" ht="42.75" customHeight="1">
      <c r="A79" s="141"/>
      <c r="B79" s="139"/>
      <c r="C79" s="141"/>
      <c r="D79" s="141"/>
      <c r="E79" s="5" t="s">
        <v>478</v>
      </c>
      <c r="F79" s="141"/>
      <c r="G79" s="139"/>
      <c r="H79" s="161"/>
      <c r="I79" s="139"/>
      <c r="J79" s="139"/>
      <c r="K79" s="139"/>
      <c r="L79" s="139"/>
      <c r="M79" s="137"/>
      <c r="N79" s="137"/>
      <c r="O79" s="137"/>
      <c r="P79" s="137"/>
      <c r="Q79" s="11" t="s">
        <v>554</v>
      </c>
      <c r="R79" s="5">
        <v>50</v>
      </c>
      <c r="S79" s="51">
        <f t="shared" si="4"/>
        <v>321.00000000000006</v>
      </c>
      <c r="T79" s="16">
        <v>16050.000000000002</v>
      </c>
      <c r="U79" s="12">
        <f t="shared" si="3"/>
        <v>17976.000000000004</v>
      </c>
      <c r="V79" s="11"/>
      <c r="W79" s="68"/>
      <c r="X79" s="69"/>
      <c r="Y79" s="36"/>
      <c r="Z79" s="36"/>
    </row>
    <row r="80" spans="1:26" s="59" customFormat="1" ht="42.75" customHeight="1">
      <c r="A80" s="141"/>
      <c r="B80" s="139"/>
      <c r="C80" s="141"/>
      <c r="D80" s="141"/>
      <c r="E80" s="5" t="s">
        <v>479</v>
      </c>
      <c r="F80" s="141"/>
      <c r="G80" s="139"/>
      <c r="H80" s="161"/>
      <c r="I80" s="139"/>
      <c r="J80" s="139"/>
      <c r="K80" s="139"/>
      <c r="L80" s="139"/>
      <c r="M80" s="137"/>
      <c r="N80" s="137"/>
      <c r="O80" s="137"/>
      <c r="P80" s="137"/>
      <c r="Q80" s="11" t="s">
        <v>554</v>
      </c>
      <c r="R80" s="5">
        <v>20</v>
      </c>
      <c r="S80" s="51">
        <f t="shared" si="4"/>
        <v>525.4449000000001</v>
      </c>
      <c r="T80" s="16">
        <v>10508.898000000001</v>
      </c>
      <c r="U80" s="12">
        <f t="shared" si="3"/>
        <v>11769.965760000003</v>
      </c>
      <c r="V80" s="11"/>
      <c r="W80" s="68"/>
      <c r="X80" s="69"/>
      <c r="Y80" s="36"/>
      <c r="Z80" s="36"/>
    </row>
    <row r="81" spans="1:26" s="59" customFormat="1" ht="42.75" customHeight="1">
      <c r="A81" s="141"/>
      <c r="B81" s="139"/>
      <c r="C81" s="141"/>
      <c r="D81" s="141"/>
      <c r="E81" s="5" t="s">
        <v>637</v>
      </c>
      <c r="F81" s="141"/>
      <c r="G81" s="139"/>
      <c r="H81" s="161"/>
      <c r="I81" s="139"/>
      <c r="J81" s="139"/>
      <c r="K81" s="139"/>
      <c r="L81" s="139"/>
      <c r="M81" s="137"/>
      <c r="N81" s="137"/>
      <c r="O81" s="137"/>
      <c r="P81" s="137"/>
      <c r="Q81" s="11" t="s">
        <v>554</v>
      </c>
      <c r="R81" s="5">
        <v>16</v>
      </c>
      <c r="S81" s="51">
        <f t="shared" si="4"/>
        <v>439.4597</v>
      </c>
      <c r="T81" s="16">
        <v>7031.3552</v>
      </c>
      <c r="U81" s="12">
        <f t="shared" si="3"/>
        <v>7875.117824000001</v>
      </c>
      <c r="V81" s="11"/>
      <c r="W81" s="68"/>
      <c r="X81" s="69"/>
      <c r="Y81" s="36"/>
      <c r="Z81" s="36"/>
    </row>
    <row r="82" spans="1:26" s="59" customFormat="1" ht="42.75" customHeight="1">
      <c r="A82" s="141"/>
      <c r="B82" s="139"/>
      <c r="C82" s="141"/>
      <c r="D82" s="141"/>
      <c r="E82" s="5" t="s">
        <v>638</v>
      </c>
      <c r="F82" s="141"/>
      <c r="G82" s="139"/>
      <c r="H82" s="161"/>
      <c r="I82" s="139"/>
      <c r="J82" s="139"/>
      <c r="K82" s="139"/>
      <c r="L82" s="139"/>
      <c r="M82" s="137"/>
      <c r="N82" s="137"/>
      <c r="O82" s="137"/>
      <c r="P82" s="137"/>
      <c r="Q82" s="11" t="s">
        <v>554</v>
      </c>
      <c r="R82" s="5">
        <v>10</v>
      </c>
      <c r="S82" s="51">
        <f t="shared" si="4"/>
        <v>353.47450000000003</v>
      </c>
      <c r="T82" s="16">
        <v>3534.7450000000003</v>
      </c>
      <c r="U82" s="12">
        <f t="shared" si="3"/>
        <v>3958.9144000000006</v>
      </c>
      <c r="V82" s="11"/>
      <c r="W82" s="68"/>
      <c r="X82" s="69"/>
      <c r="Y82" s="36"/>
      <c r="Z82" s="36"/>
    </row>
    <row r="83" spans="1:26" s="59" customFormat="1" ht="51" customHeight="1">
      <c r="A83" s="141"/>
      <c r="B83" s="139"/>
      <c r="C83" s="141"/>
      <c r="D83" s="141"/>
      <c r="E83" s="5" t="s">
        <v>639</v>
      </c>
      <c r="F83" s="141"/>
      <c r="G83" s="139"/>
      <c r="H83" s="161"/>
      <c r="I83" s="139"/>
      <c r="J83" s="139"/>
      <c r="K83" s="139"/>
      <c r="L83" s="139"/>
      <c r="M83" s="137"/>
      <c r="N83" s="137"/>
      <c r="O83" s="137"/>
      <c r="P83" s="137"/>
      <c r="Q83" s="11" t="s">
        <v>554</v>
      </c>
      <c r="R83" s="5">
        <v>10</v>
      </c>
      <c r="S83" s="51">
        <f t="shared" si="4"/>
        <v>382.1398</v>
      </c>
      <c r="T83" s="16">
        <v>3821.3979999999997</v>
      </c>
      <c r="U83" s="12">
        <f t="shared" si="3"/>
        <v>4279.96576</v>
      </c>
      <c r="V83" s="11"/>
      <c r="W83" s="68"/>
      <c r="X83" s="69"/>
      <c r="Y83" s="36"/>
      <c r="Z83" s="36"/>
    </row>
    <row r="84" spans="1:26" s="59" customFormat="1" ht="42.75" customHeight="1">
      <c r="A84" s="141"/>
      <c r="B84" s="139"/>
      <c r="C84" s="141"/>
      <c r="D84" s="141"/>
      <c r="E84" s="5" t="s">
        <v>480</v>
      </c>
      <c r="F84" s="141"/>
      <c r="G84" s="139"/>
      <c r="H84" s="161"/>
      <c r="I84" s="139"/>
      <c r="J84" s="139"/>
      <c r="K84" s="139"/>
      <c r="L84" s="139"/>
      <c r="M84" s="137"/>
      <c r="N84" s="137"/>
      <c r="O84" s="137"/>
      <c r="P84" s="137"/>
      <c r="Q84" s="11" t="s">
        <v>554</v>
      </c>
      <c r="R84" s="5">
        <v>5</v>
      </c>
      <c r="S84" s="51">
        <f t="shared" si="4"/>
        <v>181.51479999999998</v>
      </c>
      <c r="T84" s="16">
        <v>907.574</v>
      </c>
      <c r="U84" s="12">
        <f t="shared" si="3"/>
        <v>1016.48288</v>
      </c>
      <c r="V84" s="11"/>
      <c r="W84" s="68"/>
      <c r="X84" s="69"/>
      <c r="Y84" s="36"/>
      <c r="Z84" s="36"/>
    </row>
    <row r="85" spans="1:26" s="59" customFormat="1" ht="42.75" customHeight="1">
      <c r="A85" s="141"/>
      <c r="B85" s="139"/>
      <c r="C85" s="141"/>
      <c r="D85" s="141"/>
      <c r="E85" s="5" t="s">
        <v>481</v>
      </c>
      <c r="F85" s="141"/>
      <c r="G85" s="139"/>
      <c r="H85" s="161"/>
      <c r="I85" s="139"/>
      <c r="J85" s="139"/>
      <c r="K85" s="139"/>
      <c r="L85" s="139"/>
      <c r="M85" s="137"/>
      <c r="N85" s="137"/>
      <c r="O85" s="137"/>
      <c r="P85" s="137"/>
      <c r="Q85" s="11" t="s">
        <v>554</v>
      </c>
      <c r="R85" s="5">
        <v>2</v>
      </c>
      <c r="S85" s="51">
        <f t="shared" si="4"/>
        <v>3104.9046000000003</v>
      </c>
      <c r="T85" s="16">
        <v>6209.809200000001</v>
      </c>
      <c r="U85" s="12">
        <f t="shared" si="3"/>
        <v>6954.986304000001</v>
      </c>
      <c r="V85" s="11"/>
      <c r="W85" s="68"/>
      <c r="X85" s="69"/>
      <c r="Y85" s="36"/>
      <c r="Z85" s="36"/>
    </row>
    <row r="86" spans="1:26" s="59" customFormat="1" ht="42.75" customHeight="1">
      <c r="A86" s="141"/>
      <c r="B86" s="139"/>
      <c r="C86" s="141"/>
      <c r="D86" s="141"/>
      <c r="E86" s="5" t="s">
        <v>482</v>
      </c>
      <c r="F86" s="141"/>
      <c r="G86" s="139"/>
      <c r="H86" s="161"/>
      <c r="I86" s="139"/>
      <c r="J86" s="139"/>
      <c r="K86" s="139"/>
      <c r="L86" s="139"/>
      <c r="M86" s="137"/>
      <c r="N86" s="137"/>
      <c r="O86" s="137"/>
      <c r="P86" s="137"/>
      <c r="Q86" s="11" t="s">
        <v>554</v>
      </c>
      <c r="R86" s="5">
        <v>200</v>
      </c>
      <c r="S86" s="51">
        <f t="shared" si="4"/>
        <v>62.0921</v>
      </c>
      <c r="T86" s="16">
        <v>12418.42</v>
      </c>
      <c r="U86" s="12">
        <f t="shared" si="3"/>
        <v>13908.630400000002</v>
      </c>
      <c r="V86" s="11"/>
      <c r="W86" s="68"/>
      <c r="X86" s="69"/>
      <c r="Y86" s="36"/>
      <c r="Z86" s="36"/>
    </row>
    <row r="87" spans="1:26" s="59" customFormat="1" ht="42.75" customHeight="1">
      <c r="A87" s="141"/>
      <c r="B87" s="139"/>
      <c r="C87" s="141"/>
      <c r="D87" s="141"/>
      <c r="E87" s="5" t="s">
        <v>483</v>
      </c>
      <c r="F87" s="141"/>
      <c r="G87" s="139"/>
      <c r="H87" s="161"/>
      <c r="I87" s="139"/>
      <c r="J87" s="139"/>
      <c r="K87" s="139"/>
      <c r="L87" s="139"/>
      <c r="M87" s="137"/>
      <c r="N87" s="137"/>
      <c r="O87" s="137"/>
      <c r="P87" s="137"/>
      <c r="Q87" s="11" t="s">
        <v>554</v>
      </c>
      <c r="R87" s="5">
        <v>200</v>
      </c>
      <c r="S87" s="51">
        <f t="shared" si="4"/>
        <v>191.06990000000002</v>
      </c>
      <c r="T87" s="16">
        <v>38213.98</v>
      </c>
      <c r="U87" s="12">
        <f t="shared" si="3"/>
        <v>42799.657600000006</v>
      </c>
      <c r="V87" s="11"/>
      <c r="W87" s="68"/>
      <c r="X87" s="69"/>
      <c r="Y87" s="36"/>
      <c r="Z87" s="36"/>
    </row>
    <row r="88" spans="1:26" s="59" customFormat="1" ht="49.5" customHeight="1">
      <c r="A88" s="141"/>
      <c r="B88" s="139"/>
      <c r="C88" s="141"/>
      <c r="D88" s="141"/>
      <c r="E88" s="5" t="s">
        <v>640</v>
      </c>
      <c r="F88" s="141"/>
      <c r="G88" s="139"/>
      <c r="H88" s="161"/>
      <c r="I88" s="139"/>
      <c r="J88" s="139"/>
      <c r="K88" s="139"/>
      <c r="L88" s="139"/>
      <c r="M88" s="137"/>
      <c r="N88" s="137"/>
      <c r="O88" s="137"/>
      <c r="P88" s="137"/>
      <c r="Q88" s="11" t="s">
        <v>554</v>
      </c>
      <c r="R88" s="5">
        <v>100</v>
      </c>
      <c r="S88" s="51">
        <f t="shared" si="4"/>
        <v>133.75</v>
      </c>
      <c r="T88" s="16">
        <v>13375</v>
      </c>
      <c r="U88" s="12">
        <f t="shared" si="3"/>
        <v>14980.000000000002</v>
      </c>
      <c r="V88" s="11"/>
      <c r="W88" s="68"/>
      <c r="X88" s="69"/>
      <c r="Y88" s="36"/>
      <c r="Z88" s="36"/>
    </row>
    <row r="89" spans="1:26" s="59" customFormat="1" ht="42.75" customHeight="1">
      <c r="A89" s="141"/>
      <c r="B89" s="139"/>
      <c r="C89" s="141"/>
      <c r="D89" s="141"/>
      <c r="E89" s="5" t="s">
        <v>484</v>
      </c>
      <c r="F89" s="141"/>
      <c r="G89" s="139"/>
      <c r="H89" s="161"/>
      <c r="I89" s="139"/>
      <c r="J89" s="139"/>
      <c r="K89" s="139"/>
      <c r="L89" s="139"/>
      <c r="M89" s="137"/>
      <c r="N89" s="137"/>
      <c r="O89" s="137"/>
      <c r="P89" s="137"/>
      <c r="Q89" s="11" t="s">
        <v>554</v>
      </c>
      <c r="R89" s="5">
        <v>50</v>
      </c>
      <c r="S89" s="51">
        <f t="shared" si="4"/>
        <v>429.9046</v>
      </c>
      <c r="T89" s="16">
        <v>21495.23</v>
      </c>
      <c r="U89" s="12">
        <f t="shared" si="3"/>
        <v>24074.657600000002</v>
      </c>
      <c r="V89" s="11"/>
      <c r="W89" s="68"/>
      <c r="X89" s="69"/>
      <c r="Y89" s="36"/>
      <c r="Z89" s="36"/>
    </row>
    <row r="90" spans="1:26" s="59" customFormat="1" ht="42.75" customHeight="1">
      <c r="A90" s="141"/>
      <c r="B90" s="139"/>
      <c r="C90" s="141"/>
      <c r="D90" s="141"/>
      <c r="E90" s="5" t="s">
        <v>485</v>
      </c>
      <c r="F90" s="141"/>
      <c r="G90" s="139"/>
      <c r="H90" s="161"/>
      <c r="I90" s="139"/>
      <c r="J90" s="139"/>
      <c r="K90" s="139"/>
      <c r="L90" s="139"/>
      <c r="M90" s="137"/>
      <c r="N90" s="137"/>
      <c r="O90" s="137"/>
      <c r="P90" s="137"/>
      <c r="Q90" s="11" t="s">
        <v>554</v>
      </c>
      <c r="R90" s="5">
        <v>30</v>
      </c>
      <c r="S90" s="51">
        <f t="shared" si="4"/>
        <v>238.8347</v>
      </c>
      <c r="T90" s="16">
        <v>7165.041</v>
      </c>
      <c r="U90" s="12">
        <f t="shared" si="3"/>
        <v>8024.845920000001</v>
      </c>
      <c r="V90" s="11"/>
      <c r="W90" s="68"/>
      <c r="X90" s="69"/>
      <c r="Y90" s="36"/>
      <c r="Z90" s="36"/>
    </row>
    <row r="91" spans="1:26" s="59" customFormat="1" ht="42.75" customHeight="1">
      <c r="A91" s="141"/>
      <c r="B91" s="139"/>
      <c r="C91" s="141"/>
      <c r="D91" s="141"/>
      <c r="E91" s="5" t="s">
        <v>486</v>
      </c>
      <c r="F91" s="141"/>
      <c r="G91" s="139"/>
      <c r="H91" s="161"/>
      <c r="I91" s="139"/>
      <c r="J91" s="139"/>
      <c r="K91" s="139"/>
      <c r="L91" s="139"/>
      <c r="M91" s="137"/>
      <c r="N91" s="137"/>
      <c r="O91" s="137"/>
      <c r="P91" s="137"/>
      <c r="Q91" s="11" t="s">
        <v>554</v>
      </c>
      <c r="R91" s="5">
        <v>1</v>
      </c>
      <c r="S91" s="51">
        <f t="shared" si="4"/>
        <v>34240</v>
      </c>
      <c r="T91" s="16">
        <v>34240</v>
      </c>
      <c r="U91" s="12">
        <f t="shared" si="3"/>
        <v>38348.8</v>
      </c>
      <c r="V91" s="11"/>
      <c r="W91" s="68"/>
      <c r="X91" s="69"/>
      <c r="Y91" s="36"/>
      <c r="Z91" s="36"/>
    </row>
    <row r="92" spans="1:26" s="59" customFormat="1" ht="42.75" customHeight="1">
      <c r="A92" s="141"/>
      <c r="B92" s="139"/>
      <c r="C92" s="141"/>
      <c r="D92" s="141"/>
      <c r="E92" s="5" t="s">
        <v>487</v>
      </c>
      <c r="F92" s="141"/>
      <c r="G92" s="139"/>
      <c r="H92" s="161"/>
      <c r="I92" s="139"/>
      <c r="J92" s="139"/>
      <c r="K92" s="139"/>
      <c r="L92" s="139"/>
      <c r="M92" s="137"/>
      <c r="N92" s="137"/>
      <c r="O92" s="137"/>
      <c r="P92" s="137"/>
      <c r="Q92" s="11" t="s">
        <v>641</v>
      </c>
      <c r="R92" s="5">
        <v>3</v>
      </c>
      <c r="S92" s="51">
        <f t="shared" si="4"/>
        <v>256.8</v>
      </c>
      <c r="T92" s="16">
        <v>770.4000000000001</v>
      </c>
      <c r="U92" s="12">
        <f t="shared" si="3"/>
        <v>862.8480000000002</v>
      </c>
      <c r="V92" s="11"/>
      <c r="W92" s="68"/>
      <c r="X92" s="69"/>
      <c r="Y92" s="36"/>
      <c r="Z92" s="36"/>
    </row>
    <row r="93" spans="1:26" s="59" customFormat="1" ht="42.75" customHeight="1">
      <c r="A93" s="141"/>
      <c r="B93" s="139"/>
      <c r="C93" s="141"/>
      <c r="D93" s="141"/>
      <c r="E93" s="5" t="s">
        <v>520</v>
      </c>
      <c r="F93" s="141"/>
      <c r="G93" s="139"/>
      <c r="H93" s="161"/>
      <c r="I93" s="139"/>
      <c r="J93" s="139"/>
      <c r="K93" s="139"/>
      <c r="L93" s="139"/>
      <c r="M93" s="137"/>
      <c r="N93" s="137"/>
      <c r="O93" s="137"/>
      <c r="P93" s="137"/>
      <c r="Q93" s="11" t="s">
        <v>554</v>
      </c>
      <c r="R93" s="5">
        <v>5</v>
      </c>
      <c r="S93" s="51">
        <f t="shared" si="4"/>
        <v>321</v>
      </c>
      <c r="T93" s="16">
        <v>1605</v>
      </c>
      <c r="U93" s="12">
        <f t="shared" si="3"/>
        <v>1797.6000000000001</v>
      </c>
      <c r="V93" s="11"/>
      <c r="W93" s="68"/>
      <c r="X93" s="69"/>
      <c r="Y93" s="36"/>
      <c r="Z93" s="36"/>
    </row>
    <row r="94" spans="1:26" s="59" customFormat="1" ht="42.75" customHeight="1">
      <c r="A94" s="141"/>
      <c r="B94" s="139"/>
      <c r="C94" s="141"/>
      <c r="D94" s="141"/>
      <c r="E94" s="5" t="s">
        <v>642</v>
      </c>
      <c r="F94" s="141"/>
      <c r="G94" s="139"/>
      <c r="H94" s="161"/>
      <c r="I94" s="139"/>
      <c r="J94" s="139"/>
      <c r="K94" s="139"/>
      <c r="L94" s="139"/>
      <c r="M94" s="137"/>
      <c r="N94" s="137"/>
      <c r="O94" s="137"/>
      <c r="P94" s="137"/>
      <c r="Q94" s="11" t="s">
        <v>554</v>
      </c>
      <c r="R94" s="5">
        <v>12</v>
      </c>
      <c r="S94" s="51">
        <f t="shared" si="4"/>
        <v>15836</v>
      </c>
      <c r="T94" s="16">
        <v>190032</v>
      </c>
      <c r="U94" s="12">
        <f t="shared" si="3"/>
        <v>212835.84000000003</v>
      </c>
      <c r="V94" s="11"/>
      <c r="W94" s="68"/>
      <c r="X94" s="69"/>
      <c r="Y94" s="36"/>
      <c r="Z94" s="36"/>
    </row>
    <row r="95" spans="1:26" s="59" customFormat="1" ht="42.75" customHeight="1">
      <c r="A95" s="130"/>
      <c r="B95" s="140"/>
      <c r="C95" s="130"/>
      <c r="D95" s="130"/>
      <c r="E95" s="5" t="s">
        <v>643</v>
      </c>
      <c r="F95" s="130"/>
      <c r="G95" s="140"/>
      <c r="H95" s="162"/>
      <c r="I95" s="140"/>
      <c r="J95" s="140"/>
      <c r="K95" s="140"/>
      <c r="L95" s="140"/>
      <c r="M95" s="128"/>
      <c r="N95" s="128"/>
      <c r="O95" s="128"/>
      <c r="P95" s="128"/>
      <c r="Q95" s="5" t="s">
        <v>354</v>
      </c>
      <c r="R95" s="5">
        <v>4</v>
      </c>
      <c r="S95" s="51">
        <f t="shared" si="4"/>
        <v>26215</v>
      </c>
      <c r="T95" s="16">
        <v>104860</v>
      </c>
      <c r="U95" s="12">
        <f t="shared" si="3"/>
        <v>117443.20000000001</v>
      </c>
      <c r="V95" s="11"/>
      <c r="W95" s="68"/>
      <c r="X95" s="69"/>
      <c r="Y95" s="36"/>
      <c r="Z95" s="36"/>
    </row>
    <row r="96" spans="1:26" s="59" customFormat="1" ht="42" customHeight="1">
      <c r="A96" s="129" t="s">
        <v>86</v>
      </c>
      <c r="B96" s="121" t="s">
        <v>67</v>
      </c>
      <c r="C96" s="129" t="s">
        <v>71</v>
      </c>
      <c r="D96" s="129" t="s">
        <v>230</v>
      </c>
      <c r="E96" s="5" t="s">
        <v>418</v>
      </c>
      <c r="F96" s="129" t="s">
        <v>583</v>
      </c>
      <c r="G96" s="138" t="s">
        <v>61</v>
      </c>
      <c r="H96" s="160">
        <v>0</v>
      </c>
      <c r="I96" s="138">
        <v>711000000</v>
      </c>
      <c r="J96" s="138" t="s">
        <v>363</v>
      </c>
      <c r="K96" s="138" t="s">
        <v>558</v>
      </c>
      <c r="L96" s="138" t="s">
        <v>180</v>
      </c>
      <c r="M96" s="127" t="s">
        <v>59</v>
      </c>
      <c r="N96" s="127" t="s">
        <v>570</v>
      </c>
      <c r="O96" s="127" t="s">
        <v>573</v>
      </c>
      <c r="P96" s="127">
        <v>796</v>
      </c>
      <c r="Q96" s="11" t="s">
        <v>554</v>
      </c>
      <c r="R96" s="5">
        <v>390</v>
      </c>
      <c r="S96" s="51">
        <f>T96/R96</f>
        <v>19.26</v>
      </c>
      <c r="T96" s="51">
        <v>7511.400000000001</v>
      </c>
      <c r="U96" s="12">
        <f t="shared" si="3"/>
        <v>8412.768000000002</v>
      </c>
      <c r="V96" s="11"/>
      <c r="W96" s="68"/>
      <c r="X96" s="69"/>
      <c r="Y96" s="36"/>
      <c r="Z96" s="36"/>
    </row>
    <row r="97" spans="1:26" s="59" customFormat="1" ht="42" customHeight="1">
      <c r="A97" s="141"/>
      <c r="B97" s="122"/>
      <c r="C97" s="141"/>
      <c r="D97" s="141"/>
      <c r="E97" s="5" t="s">
        <v>419</v>
      </c>
      <c r="F97" s="141"/>
      <c r="G97" s="139"/>
      <c r="H97" s="161"/>
      <c r="I97" s="139"/>
      <c r="J97" s="139"/>
      <c r="K97" s="139"/>
      <c r="L97" s="139"/>
      <c r="M97" s="137"/>
      <c r="N97" s="137"/>
      <c r="O97" s="137"/>
      <c r="P97" s="137"/>
      <c r="Q97" s="11" t="s">
        <v>554</v>
      </c>
      <c r="R97" s="5">
        <v>130</v>
      </c>
      <c r="S97" s="51">
        <f aca="true" t="shared" si="5" ref="S97:S159">T97/R97</f>
        <v>40.125</v>
      </c>
      <c r="T97" s="51">
        <v>5216.25</v>
      </c>
      <c r="U97" s="12">
        <f t="shared" si="3"/>
        <v>5842.200000000001</v>
      </c>
      <c r="V97" s="11"/>
      <c r="W97" s="68"/>
      <c r="X97" s="69"/>
      <c r="Y97" s="36"/>
      <c r="Z97" s="36"/>
    </row>
    <row r="98" spans="1:26" s="59" customFormat="1" ht="42" customHeight="1">
      <c r="A98" s="141"/>
      <c r="B98" s="122"/>
      <c r="C98" s="141"/>
      <c r="D98" s="141"/>
      <c r="E98" s="5" t="s">
        <v>420</v>
      </c>
      <c r="F98" s="141"/>
      <c r="G98" s="139"/>
      <c r="H98" s="161"/>
      <c r="I98" s="139"/>
      <c r="J98" s="139"/>
      <c r="K98" s="139"/>
      <c r="L98" s="139"/>
      <c r="M98" s="137"/>
      <c r="N98" s="137"/>
      <c r="O98" s="137"/>
      <c r="P98" s="137"/>
      <c r="Q98" s="11" t="s">
        <v>554</v>
      </c>
      <c r="R98" s="5">
        <v>130</v>
      </c>
      <c r="S98" s="51">
        <f t="shared" si="5"/>
        <v>191.0699</v>
      </c>
      <c r="T98" s="51">
        <v>24839.087</v>
      </c>
      <c r="U98" s="12">
        <f t="shared" si="3"/>
        <v>27819.77744</v>
      </c>
      <c r="V98" s="11"/>
      <c r="W98" s="68"/>
      <c r="X98" s="69"/>
      <c r="Y98" s="36"/>
      <c r="Z98" s="36"/>
    </row>
    <row r="99" spans="1:26" s="59" customFormat="1" ht="42" customHeight="1">
      <c r="A99" s="141"/>
      <c r="B99" s="122"/>
      <c r="C99" s="141"/>
      <c r="D99" s="141"/>
      <c r="E99" s="5" t="s">
        <v>421</v>
      </c>
      <c r="F99" s="141"/>
      <c r="G99" s="139"/>
      <c r="H99" s="161"/>
      <c r="I99" s="139"/>
      <c r="J99" s="139"/>
      <c r="K99" s="139"/>
      <c r="L99" s="139"/>
      <c r="M99" s="137"/>
      <c r="N99" s="137"/>
      <c r="O99" s="137"/>
      <c r="P99" s="137"/>
      <c r="Q99" s="11" t="s">
        <v>554</v>
      </c>
      <c r="R99" s="5">
        <v>65</v>
      </c>
      <c r="S99" s="51">
        <f t="shared" si="5"/>
        <v>28.654600000000002</v>
      </c>
      <c r="T99" s="51">
        <v>1862.5490000000002</v>
      </c>
      <c r="U99" s="12">
        <f t="shared" si="3"/>
        <v>2086.0548800000006</v>
      </c>
      <c r="V99" s="11"/>
      <c r="W99" s="68"/>
      <c r="X99" s="69"/>
      <c r="Y99" s="36"/>
      <c r="Z99" s="36"/>
    </row>
    <row r="100" spans="1:26" s="59" customFormat="1" ht="42" customHeight="1">
      <c r="A100" s="141"/>
      <c r="B100" s="122"/>
      <c r="C100" s="141"/>
      <c r="D100" s="141"/>
      <c r="E100" s="5" t="s">
        <v>422</v>
      </c>
      <c r="F100" s="141"/>
      <c r="G100" s="139"/>
      <c r="H100" s="161"/>
      <c r="I100" s="139"/>
      <c r="J100" s="139"/>
      <c r="K100" s="139"/>
      <c r="L100" s="139"/>
      <c r="M100" s="137"/>
      <c r="N100" s="137"/>
      <c r="O100" s="137"/>
      <c r="P100" s="137"/>
      <c r="Q100" s="11" t="s">
        <v>554</v>
      </c>
      <c r="R100" s="5">
        <v>65</v>
      </c>
      <c r="S100" s="51">
        <f t="shared" si="5"/>
        <v>80.25</v>
      </c>
      <c r="T100" s="51">
        <v>5216.25</v>
      </c>
      <c r="U100" s="12">
        <f t="shared" si="3"/>
        <v>5842.200000000001</v>
      </c>
      <c r="V100" s="11"/>
      <c r="W100" s="68"/>
      <c r="X100" s="69"/>
      <c r="Y100" s="36"/>
      <c r="Z100" s="36"/>
    </row>
    <row r="101" spans="1:26" s="59" customFormat="1" ht="42" customHeight="1">
      <c r="A101" s="141"/>
      <c r="B101" s="122"/>
      <c r="C101" s="141"/>
      <c r="D101" s="141"/>
      <c r="E101" s="5" t="s">
        <v>423</v>
      </c>
      <c r="F101" s="141"/>
      <c r="G101" s="139"/>
      <c r="H101" s="161"/>
      <c r="I101" s="139"/>
      <c r="J101" s="139"/>
      <c r="K101" s="139"/>
      <c r="L101" s="139"/>
      <c r="M101" s="137"/>
      <c r="N101" s="137"/>
      <c r="O101" s="137"/>
      <c r="P101" s="137"/>
      <c r="Q101" s="11" t="s">
        <v>554</v>
      </c>
      <c r="R101" s="5">
        <v>260</v>
      </c>
      <c r="S101" s="51">
        <f t="shared" si="5"/>
        <v>47.7648</v>
      </c>
      <c r="T101" s="51">
        <v>12418.848</v>
      </c>
      <c r="U101" s="12">
        <f t="shared" si="3"/>
        <v>13909.109760000001</v>
      </c>
      <c r="V101" s="11"/>
      <c r="W101" s="68"/>
      <c r="X101" s="69"/>
      <c r="Y101" s="36"/>
      <c r="Z101" s="36"/>
    </row>
    <row r="102" spans="1:26" s="59" customFormat="1" ht="42" customHeight="1">
      <c r="A102" s="141"/>
      <c r="B102" s="122"/>
      <c r="C102" s="141"/>
      <c r="D102" s="141"/>
      <c r="E102" s="5" t="s">
        <v>424</v>
      </c>
      <c r="F102" s="141"/>
      <c r="G102" s="139"/>
      <c r="H102" s="161"/>
      <c r="I102" s="139"/>
      <c r="J102" s="139"/>
      <c r="K102" s="139"/>
      <c r="L102" s="139"/>
      <c r="M102" s="137"/>
      <c r="N102" s="137"/>
      <c r="O102" s="137"/>
      <c r="P102" s="137"/>
      <c r="Q102" s="11" t="s">
        <v>554</v>
      </c>
      <c r="R102" s="5">
        <v>65</v>
      </c>
      <c r="S102" s="51">
        <f t="shared" si="5"/>
        <v>573.2097000000001</v>
      </c>
      <c r="T102" s="51">
        <v>37258.63050000001</v>
      </c>
      <c r="U102" s="12">
        <f t="shared" si="3"/>
        <v>41729.66616000001</v>
      </c>
      <c r="V102" s="11"/>
      <c r="W102" s="68"/>
      <c r="X102" s="69"/>
      <c r="Y102" s="36"/>
      <c r="Z102" s="36"/>
    </row>
    <row r="103" spans="1:26" s="59" customFormat="1" ht="42" customHeight="1">
      <c r="A103" s="141"/>
      <c r="B103" s="122"/>
      <c r="C103" s="141"/>
      <c r="D103" s="141"/>
      <c r="E103" s="5" t="s">
        <v>425</v>
      </c>
      <c r="F103" s="141"/>
      <c r="G103" s="139"/>
      <c r="H103" s="161"/>
      <c r="I103" s="139"/>
      <c r="J103" s="139"/>
      <c r="K103" s="139"/>
      <c r="L103" s="139"/>
      <c r="M103" s="137"/>
      <c r="N103" s="137"/>
      <c r="O103" s="137"/>
      <c r="P103" s="137"/>
      <c r="Q103" s="11" t="s">
        <v>554</v>
      </c>
      <c r="R103" s="5">
        <v>65</v>
      </c>
      <c r="S103" s="51">
        <f t="shared" si="5"/>
        <v>477.68010000000004</v>
      </c>
      <c r="T103" s="51">
        <v>31049.206500000004</v>
      </c>
      <c r="U103" s="12">
        <f t="shared" si="3"/>
        <v>34775.111280000005</v>
      </c>
      <c r="V103" s="11"/>
      <c r="W103" s="68"/>
      <c r="X103" s="69"/>
      <c r="Y103" s="36"/>
      <c r="Z103" s="36"/>
    </row>
    <row r="104" spans="1:26" s="59" customFormat="1" ht="42" customHeight="1">
      <c r="A104" s="141"/>
      <c r="B104" s="122"/>
      <c r="C104" s="141"/>
      <c r="D104" s="141"/>
      <c r="E104" s="5" t="s">
        <v>426</v>
      </c>
      <c r="F104" s="141"/>
      <c r="G104" s="139"/>
      <c r="H104" s="161"/>
      <c r="I104" s="139"/>
      <c r="J104" s="139"/>
      <c r="K104" s="139"/>
      <c r="L104" s="139"/>
      <c r="M104" s="137"/>
      <c r="N104" s="137"/>
      <c r="O104" s="137"/>
      <c r="P104" s="137"/>
      <c r="Q104" s="11" t="s">
        <v>554</v>
      </c>
      <c r="R104" s="5">
        <v>25</v>
      </c>
      <c r="S104" s="51">
        <f t="shared" si="5"/>
        <v>563.6546000000001</v>
      </c>
      <c r="T104" s="51">
        <v>14091.365000000002</v>
      </c>
      <c r="U104" s="12">
        <f t="shared" si="3"/>
        <v>15782.328800000003</v>
      </c>
      <c r="V104" s="11"/>
      <c r="W104" s="68"/>
      <c r="X104" s="69"/>
      <c r="Y104" s="36"/>
      <c r="Z104" s="36"/>
    </row>
    <row r="105" spans="1:26" s="59" customFormat="1" ht="42" customHeight="1">
      <c r="A105" s="141"/>
      <c r="B105" s="122"/>
      <c r="C105" s="141"/>
      <c r="D105" s="141"/>
      <c r="E105" s="5" t="s">
        <v>427</v>
      </c>
      <c r="F105" s="141"/>
      <c r="G105" s="139"/>
      <c r="H105" s="161"/>
      <c r="I105" s="139"/>
      <c r="J105" s="139"/>
      <c r="K105" s="139"/>
      <c r="L105" s="139"/>
      <c r="M105" s="137"/>
      <c r="N105" s="137"/>
      <c r="O105" s="137"/>
      <c r="P105" s="137"/>
      <c r="Q105" s="11" t="s">
        <v>554</v>
      </c>
      <c r="R105" s="5">
        <v>30</v>
      </c>
      <c r="S105" s="51">
        <f t="shared" si="5"/>
        <v>192.6</v>
      </c>
      <c r="T105" s="51">
        <v>5778</v>
      </c>
      <c r="U105" s="12">
        <f t="shared" si="3"/>
        <v>6471.360000000001</v>
      </c>
      <c r="V105" s="11"/>
      <c r="W105" s="68"/>
      <c r="X105" s="69"/>
      <c r="Y105" s="36"/>
      <c r="Z105" s="36"/>
    </row>
    <row r="106" spans="1:26" s="59" customFormat="1" ht="42" customHeight="1">
      <c r="A106" s="141"/>
      <c r="B106" s="122"/>
      <c r="C106" s="141"/>
      <c r="D106" s="141"/>
      <c r="E106" s="5" t="s">
        <v>549</v>
      </c>
      <c r="F106" s="141"/>
      <c r="G106" s="139"/>
      <c r="H106" s="161"/>
      <c r="I106" s="139"/>
      <c r="J106" s="139"/>
      <c r="K106" s="139"/>
      <c r="L106" s="139"/>
      <c r="M106" s="137"/>
      <c r="N106" s="137"/>
      <c r="O106" s="137"/>
      <c r="P106" s="137"/>
      <c r="Q106" s="11" t="s">
        <v>554</v>
      </c>
      <c r="R106" s="5">
        <v>65</v>
      </c>
      <c r="S106" s="51">
        <f t="shared" si="5"/>
        <v>449.4</v>
      </c>
      <c r="T106" s="51">
        <v>29211</v>
      </c>
      <c r="U106" s="12">
        <f t="shared" si="3"/>
        <v>32716.320000000003</v>
      </c>
      <c r="V106" s="11"/>
      <c r="W106" s="68"/>
      <c r="X106" s="69"/>
      <c r="Y106" s="36"/>
      <c r="Z106" s="36"/>
    </row>
    <row r="107" spans="1:26" s="59" customFormat="1" ht="35.25" customHeight="1">
      <c r="A107" s="141"/>
      <c r="B107" s="122"/>
      <c r="C107" s="141"/>
      <c r="D107" s="141"/>
      <c r="E107" s="5" t="s">
        <v>428</v>
      </c>
      <c r="F107" s="141"/>
      <c r="G107" s="139"/>
      <c r="H107" s="161"/>
      <c r="I107" s="139"/>
      <c r="J107" s="139"/>
      <c r="K107" s="139"/>
      <c r="L107" s="139"/>
      <c r="M107" s="137"/>
      <c r="N107" s="137"/>
      <c r="O107" s="137"/>
      <c r="P107" s="137"/>
      <c r="Q107" s="11" t="s">
        <v>554</v>
      </c>
      <c r="R107" s="5">
        <v>200</v>
      </c>
      <c r="S107" s="51">
        <f t="shared" si="5"/>
        <v>114.63980000000001</v>
      </c>
      <c r="T107" s="51">
        <v>22927.960000000003</v>
      </c>
      <c r="U107" s="12">
        <f t="shared" si="3"/>
        <v>25679.315200000005</v>
      </c>
      <c r="V107" s="11"/>
      <c r="W107" s="68"/>
      <c r="X107" s="69"/>
      <c r="Y107" s="36"/>
      <c r="Z107" s="36"/>
    </row>
    <row r="108" spans="1:26" s="59" customFormat="1" ht="35.25" customHeight="1">
      <c r="A108" s="141"/>
      <c r="B108" s="122"/>
      <c r="C108" s="141"/>
      <c r="D108" s="141"/>
      <c r="E108" s="5" t="s">
        <v>429</v>
      </c>
      <c r="F108" s="141"/>
      <c r="G108" s="139"/>
      <c r="H108" s="161"/>
      <c r="I108" s="139"/>
      <c r="J108" s="139"/>
      <c r="K108" s="139"/>
      <c r="L108" s="139"/>
      <c r="M108" s="137"/>
      <c r="N108" s="137"/>
      <c r="O108" s="137"/>
      <c r="P108" s="137"/>
      <c r="Q108" s="11" t="s">
        <v>554</v>
      </c>
      <c r="R108" s="5">
        <v>60</v>
      </c>
      <c r="S108" s="51">
        <f t="shared" si="5"/>
        <v>620.9745</v>
      </c>
      <c r="T108" s="51">
        <v>37258.47</v>
      </c>
      <c r="U108" s="12">
        <f t="shared" si="3"/>
        <v>41729.48640000001</v>
      </c>
      <c r="V108" s="11"/>
      <c r="W108" s="68"/>
      <c r="X108" s="69"/>
      <c r="Y108" s="36"/>
      <c r="Z108" s="36"/>
    </row>
    <row r="109" spans="1:26" s="59" customFormat="1" ht="35.25" customHeight="1">
      <c r="A109" s="141"/>
      <c r="B109" s="122"/>
      <c r="C109" s="141"/>
      <c r="D109" s="141"/>
      <c r="E109" s="5" t="s">
        <v>430</v>
      </c>
      <c r="F109" s="141"/>
      <c r="G109" s="139"/>
      <c r="H109" s="161"/>
      <c r="I109" s="139"/>
      <c r="J109" s="139"/>
      <c r="K109" s="139"/>
      <c r="L109" s="139"/>
      <c r="M109" s="137"/>
      <c r="N109" s="137"/>
      <c r="O109" s="137"/>
      <c r="P109" s="137"/>
      <c r="Q109" s="11" t="s">
        <v>554</v>
      </c>
      <c r="R109" s="5">
        <v>1000</v>
      </c>
      <c r="S109" s="51">
        <f t="shared" si="5"/>
        <v>14.327300000000001</v>
      </c>
      <c r="T109" s="51">
        <v>14327.300000000001</v>
      </c>
      <c r="U109" s="12">
        <f t="shared" si="3"/>
        <v>16046.576000000003</v>
      </c>
      <c r="V109" s="11"/>
      <c r="W109" s="68"/>
      <c r="X109" s="69"/>
      <c r="Y109" s="36"/>
      <c r="Z109" s="36"/>
    </row>
    <row r="110" spans="1:26" s="59" customFormat="1" ht="42" customHeight="1">
      <c r="A110" s="141"/>
      <c r="B110" s="122"/>
      <c r="C110" s="141"/>
      <c r="D110" s="141"/>
      <c r="E110" s="5" t="s">
        <v>431</v>
      </c>
      <c r="F110" s="141"/>
      <c r="G110" s="139"/>
      <c r="H110" s="161"/>
      <c r="I110" s="139"/>
      <c r="J110" s="139"/>
      <c r="K110" s="139"/>
      <c r="L110" s="139"/>
      <c r="M110" s="137"/>
      <c r="N110" s="137"/>
      <c r="O110" s="137"/>
      <c r="P110" s="137"/>
      <c r="Q110" s="11" t="s">
        <v>554</v>
      </c>
      <c r="R110" s="5">
        <v>130</v>
      </c>
      <c r="S110" s="51">
        <f t="shared" si="5"/>
        <v>33.4375</v>
      </c>
      <c r="T110" s="51">
        <v>4346.875</v>
      </c>
      <c r="U110" s="12">
        <f t="shared" si="3"/>
        <v>4868.500000000001</v>
      </c>
      <c r="V110" s="11"/>
      <c r="W110" s="68"/>
      <c r="X110" s="69"/>
      <c r="Y110" s="36"/>
      <c r="Z110" s="36"/>
    </row>
    <row r="111" spans="1:26" s="59" customFormat="1" ht="74.25" customHeight="1">
      <c r="A111" s="141"/>
      <c r="B111" s="122"/>
      <c r="C111" s="141"/>
      <c r="D111" s="141"/>
      <c r="E111" s="6" t="s">
        <v>564</v>
      </c>
      <c r="F111" s="141"/>
      <c r="G111" s="139"/>
      <c r="H111" s="161"/>
      <c r="I111" s="139"/>
      <c r="J111" s="139"/>
      <c r="K111" s="139"/>
      <c r="L111" s="139"/>
      <c r="M111" s="137"/>
      <c r="N111" s="137"/>
      <c r="O111" s="137"/>
      <c r="P111" s="137"/>
      <c r="Q111" s="11" t="s">
        <v>548</v>
      </c>
      <c r="R111" s="5">
        <v>850</v>
      </c>
      <c r="S111" s="51">
        <f t="shared" si="5"/>
        <v>599.2</v>
      </c>
      <c r="T111" s="51">
        <v>509320.00000000006</v>
      </c>
      <c r="U111" s="12">
        <f t="shared" si="3"/>
        <v>570438.4000000001</v>
      </c>
      <c r="V111" s="11"/>
      <c r="W111" s="68"/>
      <c r="X111" s="69"/>
      <c r="Y111" s="36"/>
      <c r="Z111" s="36"/>
    </row>
    <row r="112" spans="1:26" s="59" customFormat="1" ht="34.5" customHeight="1">
      <c r="A112" s="141"/>
      <c r="B112" s="122"/>
      <c r="C112" s="141"/>
      <c r="D112" s="141"/>
      <c r="E112" s="5" t="s">
        <v>432</v>
      </c>
      <c r="F112" s="141"/>
      <c r="G112" s="139"/>
      <c r="H112" s="161"/>
      <c r="I112" s="139"/>
      <c r="J112" s="139"/>
      <c r="K112" s="139"/>
      <c r="L112" s="139"/>
      <c r="M112" s="137"/>
      <c r="N112" s="137"/>
      <c r="O112" s="137"/>
      <c r="P112" s="137"/>
      <c r="Q112" s="11" t="s">
        <v>550</v>
      </c>
      <c r="R112" s="5">
        <v>32</v>
      </c>
      <c r="S112" s="51">
        <f t="shared" si="5"/>
        <v>182.46710000000002</v>
      </c>
      <c r="T112" s="51">
        <v>5838.9472000000005</v>
      </c>
      <c r="U112" s="12">
        <f aca="true" t="shared" si="6" ref="U112:U173">T112*1.12</f>
        <v>6539.620864000001</v>
      </c>
      <c r="V112" s="11"/>
      <c r="W112" s="68"/>
      <c r="X112" s="69"/>
      <c r="Y112" s="36"/>
      <c r="Z112" s="36"/>
    </row>
    <row r="113" spans="1:26" s="59" customFormat="1" ht="34.5" customHeight="1">
      <c r="A113" s="141"/>
      <c r="B113" s="122"/>
      <c r="C113" s="141"/>
      <c r="D113" s="141"/>
      <c r="E113" s="5" t="s">
        <v>433</v>
      </c>
      <c r="F113" s="141"/>
      <c r="G113" s="139"/>
      <c r="H113" s="161"/>
      <c r="I113" s="139"/>
      <c r="J113" s="139"/>
      <c r="K113" s="139"/>
      <c r="L113" s="139"/>
      <c r="M113" s="137"/>
      <c r="N113" s="137"/>
      <c r="O113" s="137"/>
      <c r="P113" s="137"/>
      <c r="Q113" s="11" t="s">
        <v>571</v>
      </c>
      <c r="R113" s="5">
        <v>260</v>
      </c>
      <c r="S113" s="51">
        <f t="shared" si="5"/>
        <v>64.2</v>
      </c>
      <c r="T113" s="51">
        <v>16692</v>
      </c>
      <c r="U113" s="12">
        <f t="shared" si="6"/>
        <v>18695.04</v>
      </c>
      <c r="V113" s="11"/>
      <c r="W113" s="68"/>
      <c r="X113" s="69"/>
      <c r="Y113" s="36"/>
      <c r="Z113" s="36"/>
    </row>
    <row r="114" spans="1:26" s="59" customFormat="1" ht="34.5" customHeight="1">
      <c r="A114" s="141"/>
      <c r="B114" s="122"/>
      <c r="C114" s="141"/>
      <c r="D114" s="141"/>
      <c r="E114" s="5" t="s">
        <v>434</v>
      </c>
      <c r="F114" s="141"/>
      <c r="G114" s="139"/>
      <c r="H114" s="161"/>
      <c r="I114" s="139"/>
      <c r="J114" s="139"/>
      <c r="K114" s="139"/>
      <c r="L114" s="139"/>
      <c r="M114" s="137"/>
      <c r="N114" s="137"/>
      <c r="O114" s="137"/>
      <c r="P114" s="137"/>
      <c r="Q114" s="11" t="s">
        <v>571</v>
      </c>
      <c r="R114" s="5">
        <v>150</v>
      </c>
      <c r="S114" s="51">
        <f t="shared" si="5"/>
        <v>25.787000000000003</v>
      </c>
      <c r="T114" s="51">
        <v>3868.05</v>
      </c>
      <c r="U114" s="12">
        <f t="shared" si="6"/>
        <v>4332.216</v>
      </c>
      <c r="V114" s="11"/>
      <c r="W114" s="68"/>
      <c r="X114" s="69"/>
      <c r="Y114" s="36"/>
      <c r="Z114" s="36"/>
    </row>
    <row r="115" spans="1:26" s="59" customFormat="1" ht="34.5" customHeight="1">
      <c r="A115" s="141"/>
      <c r="B115" s="122"/>
      <c r="C115" s="141"/>
      <c r="D115" s="141"/>
      <c r="E115" s="5" t="s">
        <v>435</v>
      </c>
      <c r="F115" s="141"/>
      <c r="G115" s="139"/>
      <c r="H115" s="161"/>
      <c r="I115" s="139"/>
      <c r="J115" s="139"/>
      <c r="K115" s="139"/>
      <c r="L115" s="139"/>
      <c r="M115" s="137"/>
      <c r="N115" s="137"/>
      <c r="O115" s="137"/>
      <c r="P115" s="137"/>
      <c r="Q115" s="11" t="s">
        <v>571</v>
      </c>
      <c r="R115" s="5">
        <v>150</v>
      </c>
      <c r="S115" s="51">
        <f t="shared" si="5"/>
        <v>47.7648</v>
      </c>
      <c r="T115" s="51">
        <v>7164.72</v>
      </c>
      <c r="U115" s="12">
        <f t="shared" si="6"/>
        <v>8024.486400000001</v>
      </c>
      <c r="V115" s="11"/>
      <c r="W115" s="68"/>
      <c r="X115" s="69"/>
      <c r="Y115" s="36"/>
      <c r="Z115" s="36"/>
    </row>
    <row r="116" spans="1:26" s="59" customFormat="1" ht="34.5" customHeight="1">
      <c r="A116" s="141"/>
      <c r="B116" s="122"/>
      <c r="C116" s="141"/>
      <c r="D116" s="141"/>
      <c r="E116" s="5" t="s">
        <v>436</v>
      </c>
      <c r="F116" s="141"/>
      <c r="G116" s="139"/>
      <c r="H116" s="161"/>
      <c r="I116" s="139"/>
      <c r="J116" s="139"/>
      <c r="K116" s="139"/>
      <c r="L116" s="139"/>
      <c r="M116" s="137"/>
      <c r="N116" s="137"/>
      <c r="O116" s="137"/>
      <c r="P116" s="137"/>
      <c r="Q116" s="11" t="s">
        <v>554</v>
      </c>
      <c r="R116" s="5">
        <v>130</v>
      </c>
      <c r="S116" s="51">
        <f t="shared" si="5"/>
        <v>19.0995</v>
      </c>
      <c r="T116" s="51">
        <v>2482.935</v>
      </c>
      <c r="U116" s="12">
        <f t="shared" si="6"/>
        <v>2780.8872</v>
      </c>
      <c r="V116" s="11"/>
      <c r="W116" s="68"/>
      <c r="X116" s="69"/>
      <c r="Y116" s="36"/>
      <c r="Z116" s="36"/>
    </row>
    <row r="117" spans="1:26" s="59" customFormat="1" ht="38.25" customHeight="1">
      <c r="A117" s="141"/>
      <c r="B117" s="122"/>
      <c r="C117" s="141"/>
      <c r="D117" s="141"/>
      <c r="E117" s="5" t="s">
        <v>437</v>
      </c>
      <c r="F117" s="141"/>
      <c r="G117" s="139"/>
      <c r="H117" s="161"/>
      <c r="I117" s="139"/>
      <c r="J117" s="139"/>
      <c r="K117" s="139"/>
      <c r="L117" s="139"/>
      <c r="M117" s="137"/>
      <c r="N117" s="137"/>
      <c r="O117" s="137"/>
      <c r="P117" s="137"/>
      <c r="Q117" s="11" t="s">
        <v>554</v>
      </c>
      <c r="R117" s="5">
        <v>30</v>
      </c>
      <c r="S117" s="51">
        <f t="shared" si="5"/>
        <v>238.8347</v>
      </c>
      <c r="T117" s="51">
        <v>7165.041</v>
      </c>
      <c r="U117" s="12">
        <f t="shared" si="6"/>
        <v>8024.845920000001</v>
      </c>
      <c r="V117" s="11"/>
      <c r="W117" s="68"/>
      <c r="X117" s="69"/>
      <c r="Y117" s="36"/>
      <c r="Z117" s="36"/>
    </row>
    <row r="118" spans="1:26" s="59" customFormat="1" ht="33" customHeight="1">
      <c r="A118" s="141"/>
      <c r="B118" s="122"/>
      <c r="C118" s="141"/>
      <c r="D118" s="141"/>
      <c r="E118" s="5" t="s">
        <v>438</v>
      </c>
      <c r="F118" s="141"/>
      <c r="G118" s="139"/>
      <c r="H118" s="161"/>
      <c r="I118" s="139"/>
      <c r="J118" s="139"/>
      <c r="K118" s="139"/>
      <c r="L118" s="139"/>
      <c r="M118" s="137"/>
      <c r="N118" s="137"/>
      <c r="O118" s="137"/>
      <c r="P118" s="137"/>
      <c r="Q118" s="11" t="s">
        <v>554</v>
      </c>
      <c r="R118" s="5">
        <v>8</v>
      </c>
      <c r="S118" s="51">
        <f t="shared" si="5"/>
        <v>191.0699</v>
      </c>
      <c r="T118" s="51">
        <v>1528.5592</v>
      </c>
      <c r="U118" s="12">
        <f t="shared" si="6"/>
        <v>1711.986304</v>
      </c>
      <c r="V118" s="11"/>
      <c r="W118" s="68"/>
      <c r="X118" s="69"/>
      <c r="Y118" s="36"/>
      <c r="Z118" s="36"/>
    </row>
    <row r="119" spans="1:26" s="59" customFormat="1" ht="33" customHeight="1">
      <c r="A119" s="141"/>
      <c r="B119" s="122"/>
      <c r="C119" s="141"/>
      <c r="D119" s="141"/>
      <c r="E119" s="5" t="s">
        <v>439</v>
      </c>
      <c r="F119" s="141"/>
      <c r="G119" s="139"/>
      <c r="H119" s="161"/>
      <c r="I119" s="139"/>
      <c r="J119" s="139"/>
      <c r="K119" s="139"/>
      <c r="L119" s="139"/>
      <c r="M119" s="137"/>
      <c r="N119" s="137"/>
      <c r="O119" s="137"/>
      <c r="P119" s="137"/>
      <c r="Q119" s="11" t="s">
        <v>554</v>
      </c>
      <c r="R119" s="5">
        <v>65</v>
      </c>
      <c r="S119" s="51">
        <f t="shared" si="5"/>
        <v>481.5</v>
      </c>
      <c r="T119" s="51">
        <v>31297.5</v>
      </c>
      <c r="U119" s="12">
        <f t="shared" si="6"/>
        <v>35053.200000000004</v>
      </c>
      <c r="V119" s="11"/>
      <c r="W119" s="68"/>
      <c r="X119" s="69"/>
      <c r="Y119" s="36"/>
      <c r="Z119" s="36"/>
    </row>
    <row r="120" spans="1:26" s="59" customFormat="1" ht="33" customHeight="1">
      <c r="A120" s="141"/>
      <c r="B120" s="122"/>
      <c r="C120" s="141"/>
      <c r="D120" s="141"/>
      <c r="E120" s="5" t="s">
        <v>440</v>
      </c>
      <c r="F120" s="141"/>
      <c r="G120" s="139"/>
      <c r="H120" s="161"/>
      <c r="I120" s="139"/>
      <c r="J120" s="139"/>
      <c r="K120" s="139"/>
      <c r="L120" s="139"/>
      <c r="M120" s="137"/>
      <c r="N120" s="137"/>
      <c r="O120" s="137"/>
      <c r="P120" s="137"/>
      <c r="Q120" s="11" t="s">
        <v>548</v>
      </c>
      <c r="R120" s="5">
        <v>200</v>
      </c>
      <c r="S120" s="51">
        <f t="shared" si="5"/>
        <v>6.6875</v>
      </c>
      <c r="T120" s="51">
        <v>1337.5</v>
      </c>
      <c r="U120" s="12">
        <f t="shared" si="6"/>
        <v>1498.0000000000002</v>
      </c>
      <c r="V120" s="11"/>
      <c r="W120" s="68"/>
      <c r="X120" s="69"/>
      <c r="Y120" s="36"/>
      <c r="Z120" s="36"/>
    </row>
    <row r="121" spans="1:26" s="59" customFormat="1" ht="33" customHeight="1">
      <c r="A121" s="141"/>
      <c r="B121" s="122"/>
      <c r="C121" s="141"/>
      <c r="D121" s="141"/>
      <c r="E121" s="5" t="s">
        <v>441</v>
      </c>
      <c r="F121" s="141"/>
      <c r="G121" s="139"/>
      <c r="H121" s="161"/>
      <c r="I121" s="139"/>
      <c r="J121" s="139"/>
      <c r="K121" s="139"/>
      <c r="L121" s="139"/>
      <c r="M121" s="137"/>
      <c r="N121" s="137"/>
      <c r="O121" s="137"/>
      <c r="P121" s="137"/>
      <c r="Q121" s="11" t="s">
        <v>548</v>
      </c>
      <c r="R121" s="5">
        <v>200</v>
      </c>
      <c r="S121" s="51">
        <f t="shared" si="5"/>
        <v>6.6875</v>
      </c>
      <c r="T121" s="51">
        <v>1337.5</v>
      </c>
      <c r="U121" s="12">
        <f t="shared" si="6"/>
        <v>1498.0000000000002</v>
      </c>
      <c r="V121" s="11"/>
      <c r="W121" s="68"/>
      <c r="X121" s="69"/>
      <c r="Y121" s="36"/>
      <c r="Z121" s="36"/>
    </row>
    <row r="122" spans="1:26" s="59" customFormat="1" ht="33" customHeight="1">
      <c r="A122" s="141"/>
      <c r="B122" s="122"/>
      <c r="C122" s="141"/>
      <c r="D122" s="141"/>
      <c r="E122" s="5" t="s">
        <v>442</v>
      </c>
      <c r="F122" s="141"/>
      <c r="G122" s="139"/>
      <c r="H122" s="161"/>
      <c r="I122" s="139"/>
      <c r="J122" s="139"/>
      <c r="K122" s="139"/>
      <c r="L122" s="139"/>
      <c r="M122" s="137"/>
      <c r="N122" s="137"/>
      <c r="O122" s="137"/>
      <c r="P122" s="137"/>
      <c r="Q122" s="11" t="s">
        <v>548</v>
      </c>
      <c r="R122" s="5">
        <v>200</v>
      </c>
      <c r="S122" s="51">
        <f t="shared" si="5"/>
        <v>14.327300000000001</v>
      </c>
      <c r="T122" s="51">
        <v>2865.46</v>
      </c>
      <c r="U122" s="12">
        <f t="shared" si="6"/>
        <v>3209.3152000000005</v>
      </c>
      <c r="V122" s="11"/>
      <c r="W122" s="68"/>
      <c r="X122" s="69"/>
      <c r="Y122" s="36"/>
      <c r="Z122" s="36"/>
    </row>
    <row r="123" spans="1:26" s="59" customFormat="1" ht="33" customHeight="1">
      <c r="A123" s="141"/>
      <c r="B123" s="122"/>
      <c r="C123" s="141"/>
      <c r="D123" s="141"/>
      <c r="E123" s="5" t="s">
        <v>443</v>
      </c>
      <c r="F123" s="141"/>
      <c r="G123" s="139"/>
      <c r="H123" s="161"/>
      <c r="I123" s="139"/>
      <c r="J123" s="139"/>
      <c r="K123" s="139"/>
      <c r="L123" s="139"/>
      <c r="M123" s="137"/>
      <c r="N123" s="137"/>
      <c r="O123" s="137"/>
      <c r="P123" s="137"/>
      <c r="Q123" s="11" t="s">
        <v>548</v>
      </c>
      <c r="R123" s="5">
        <v>100</v>
      </c>
      <c r="S123" s="51">
        <f t="shared" si="5"/>
        <v>19.099500000000003</v>
      </c>
      <c r="T123" s="51">
        <v>1909.9500000000003</v>
      </c>
      <c r="U123" s="12">
        <f t="shared" si="6"/>
        <v>2139.1440000000007</v>
      </c>
      <c r="V123" s="11"/>
      <c r="W123" s="68"/>
      <c r="X123" s="69"/>
      <c r="Y123" s="36"/>
      <c r="Z123" s="36"/>
    </row>
    <row r="124" spans="1:26" s="59" customFormat="1" ht="33" customHeight="1">
      <c r="A124" s="141"/>
      <c r="B124" s="122"/>
      <c r="C124" s="141"/>
      <c r="D124" s="141"/>
      <c r="E124" s="5" t="s">
        <v>444</v>
      </c>
      <c r="F124" s="141"/>
      <c r="G124" s="139"/>
      <c r="H124" s="161"/>
      <c r="I124" s="139"/>
      <c r="J124" s="139"/>
      <c r="K124" s="139"/>
      <c r="L124" s="139"/>
      <c r="M124" s="137"/>
      <c r="N124" s="137"/>
      <c r="O124" s="137"/>
      <c r="P124" s="137"/>
      <c r="Q124" s="11" t="s">
        <v>548</v>
      </c>
      <c r="R124" s="5">
        <v>100</v>
      </c>
      <c r="S124" s="51">
        <f t="shared" si="5"/>
        <v>28.654600000000002</v>
      </c>
      <c r="T124" s="51">
        <v>2865.46</v>
      </c>
      <c r="U124" s="12">
        <f t="shared" si="6"/>
        <v>3209.3152000000005</v>
      </c>
      <c r="V124" s="11"/>
      <c r="W124" s="68"/>
      <c r="X124" s="69"/>
      <c r="Y124" s="36"/>
      <c r="Z124" s="36"/>
    </row>
    <row r="125" spans="1:26" s="59" customFormat="1" ht="38.25" customHeight="1">
      <c r="A125" s="141"/>
      <c r="B125" s="122"/>
      <c r="C125" s="141"/>
      <c r="D125" s="141"/>
      <c r="E125" s="5" t="s">
        <v>585</v>
      </c>
      <c r="F125" s="141"/>
      <c r="G125" s="139"/>
      <c r="H125" s="161"/>
      <c r="I125" s="139"/>
      <c r="J125" s="139"/>
      <c r="K125" s="139"/>
      <c r="L125" s="139"/>
      <c r="M125" s="137"/>
      <c r="N125" s="137"/>
      <c r="O125" s="137"/>
      <c r="P125" s="137"/>
      <c r="Q125" s="11" t="s">
        <v>554</v>
      </c>
      <c r="R125" s="5">
        <v>260</v>
      </c>
      <c r="S125" s="51">
        <f t="shared" si="5"/>
        <v>21.014800000000005</v>
      </c>
      <c r="T125" s="51">
        <v>5463.848000000001</v>
      </c>
      <c r="U125" s="12">
        <f t="shared" si="6"/>
        <v>6119.509760000002</v>
      </c>
      <c r="V125" s="11"/>
      <c r="W125" s="68"/>
      <c r="X125" s="69"/>
      <c r="Y125" s="36"/>
      <c r="Z125" s="36"/>
    </row>
    <row r="126" spans="1:26" s="59" customFormat="1" ht="35.25" customHeight="1">
      <c r="A126" s="141"/>
      <c r="B126" s="122"/>
      <c r="C126" s="141"/>
      <c r="D126" s="141"/>
      <c r="E126" s="5" t="s">
        <v>445</v>
      </c>
      <c r="F126" s="141"/>
      <c r="G126" s="139"/>
      <c r="H126" s="161"/>
      <c r="I126" s="139"/>
      <c r="J126" s="139"/>
      <c r="K126" s="139"/>
      <c r="L126" s="139"/>
      <c r="M126" s="137"/>
      <c r="N126" s="137"/>
      <c r="O126" s="137"/>
      <c r="P126" s="137"/>
      <c r="Q126" s="11" t="s">
        <v>554</v>
      </c>
      <c r="R126" s="5">
        <v>260</v>
      </c>
      <c r="S126" s="51">
        <f t="shared" si="5"/>
        <v>186.287</v>
      </c>
      <c r="T126" s="51">
        <v>48434.62</v>
      </c>
      <c r="U126" s="12">
        <f t="shared" si="6"/>
        <v>54246.77440000001</v>
      </c>
      <c r="V126" s="11"/>
      <c r="W126" s="68"/>
      <c r="X126" s="69"/>
      <c r="Y126" s="36"/>
      <c r="Z126" s="36"/>
    </row>
    <row r="127" spans="1:26" s="59" customFormat="1" ht="35.25" customHeight="1">
      <c r="A127" s="141"/>
      <c r="B127" s="122"/>
      <c r="C127" s="141"/>
      <c r="D127" s="141"/>
      <c r="E127" s="5" t="s">
        <v>446</v>
      </c>
      <c r="F127" s="141"/>
      <c r="G127" s="139"/>
      <c r="H127" s="161"/>
      <c r="I127" s="139"/>
      <c r="J127" s="139"/>
      <c r="K127" s="139"/>
      <c r="L127" s="139"/>
      <c r="M127" s="137"/>
      <c r="N127" s="137"/>
      <c r="O127" s="137"/>
      <c r="P127" s="137"/>
      <c r="Q127" s="11" t="s">
        <v>554</v>
      </c>
      <c r="R127" s="5">
        <v>32</v>
      </c>
      <c r="S127" s="51">
        <f t="shared" si="5"/>
        <v>81.20230000000001</v>
      </c>
      <c r="T127" s="51">
        <v>2598.4736000000003</v>
      </c>
      <c r="U127" s="12">
        <f t="shared" si="6"/>
        <v>2910.2904320000007</v>
      </c>
      <c r="V127" s="11"/>
      <c r="W127" s="68"/>
      <c r="X127" s="69"/>
      <c r="Y127" s="36"/>
      <c r="Z127" s="36"/>
    </row>
    <row r="128" spans="1:26" s="59" customFormat="1" ht="35.25" customHeight="1">
      <c r="A128" s="141"/>
      <c r="B128" s="122"/>
      <c r="C128" s="141"/>
      <c r="D128" s="141"/>
      <c r="E128" s="5" t="s">
        <v>447</v>
      </c>
      <c r="F128" s="141"/>
      <c r="G128" s="139"/>
      <c r="H128" s="161"/>
      <c r="I128" s="139"/>
      <c r="J128" s="139"/>
      <c r="K128" s="139"/>
      <c r="L128" s="139"/>
      <c r="M128" s="137"/>
      <c r="N128" s="137"/>
      <c r="O128" s="137"/>
      <c r="P128" s="137"/>
      <c r="Q128" s="11" t="s">
        <v>554</v>
      </c>
      <c r="R128" s="5">
        <v>32</v>
      </c>
      <c r="S128" s="51">
        <f t="shared" si="5"/>
        <v>40.125</v>
      </c>
      <c r="T128" s="51">
        <v>1284</v>
      </c>
      <c r="U128" s="12">
        <f t="shared" si="6"/>
        <v>1438.0800000000002</v>
      </c>
      <c r="V128" s="11"/>
      <c r="W128" s="68"/>
      <c r="X128" s="69"/>
      <c r="Y128" s="36"/>
      <c r="Z128" s="36"/>
    </row>
    <row r="129" spans="1:26" s="59" customFormat="1" ht="35.25" customHeight="1">
      <c r="A129" s="141"/>
      <c r="B129" s="122"/>
      <c r="C129" s="141"/>
      <c r="D129" s="141"/>
      <c r="E129" s="5" t="s">
        <v>448</v>
      </c>
      <c r="F129" s="141"/>
      <c r="G129" s="139"/>
      <c r="H129" s="161"/>
      <c r="I129" s="139"/>
      <c r="J129" s="139"/>
      <c r="K129" s="139"/>
      <c r="L129" s="139"/>
      <c r="M129" s="137"/>
      <c r="N129" s="137"/>
      <c r="O129" s="137"/>
      <c r="P129" s="137"/>
      <c r="Q129" s="11" t="s">
        <v>554</v>
      </c>
      <c r="R129" s="5">
        <v>15</v>
      </c>
      <c r="S129" s="51">
        <f t="shared" si="5"/>
        <v>3820.9700000000003</v>
      </c>
      <c r="T129" s="51">
        <v>57314.55</v>
      </c>
      <c r="U129" s="12">
        <f t="shared" si="6"/>
        <v>64192.29600000001</v>
      </c>
      <c r="V129" s="11"/>
      <c r="W129" s="68"/>
      <c r="X129" s="69"/>
      <c r="Y129" s="36"/>
      <c r="Z129" s="36"/>
    </row>
    <row r="130" spans="1:26" s="59" customFormat="1" ht="38.25" customHeight="1">
      <c r="A130" s="141"/>
      <c r="B130" s="122"/>
      <c r="C130" s="141"/>
      <c r="D130" s="141"/>
      <c r="E130" s="5" t="s">
        <v>586</v>
      </c>
      <c r="F130" s="141"/>
      <c r="G130" s="139"/>
      <c r="H130" s="161"/>
      <c r="I130" s="139"/>
      <c r="J130" s="139"/>
      <c r="K130" s="139"/>
      <c r="L130" s="139"/>
      <c r="M130" s="137"/>
      <c r="N130" s="137"/>
      <c r="O130" s="137"/>
      <c r="P130" s="137"/>
      <c r="Q130" s="11" t="s">
        <v>554</v>
      </c>
      <c r="R130" s="5">
        <v>260</v>
      </c>
      <c r="S130" s="51">
        <f t="shared" si="5"/>
        <v>171.0074</v>
      </c>
      <c r="T130" s="51">
        <v>44461.924</v>
      </c>
      <c r="U130" s="12">
        <f t="shared" si="6"/>
        <v>49797.354880000006</v>
      </c>
      <c r="V130" s="11"/>
      <c r="W130" s="68"/>
      <c r="X130" s="69"/>
      <c r="Y130" s="36"/>
      <c r="Z130" s="36"/>
    </row>
    <row r="131" spans="1:26" s="59" customFormat="1" ht="36" customHeight="1">
      <c r="A131" s="141"/>
      <c r="B131" s="122"/>
      <c r="C131" s="141"/>
      <c r="D131" s="141"/>
      <c r="E131" s="5" t="s">
        <v>449</v>
      </c>
      <c r="F131" s="141"/>
      <c r="G131" s="139"/>
      <c r="H131" s="161"/>
      <c r="I131" s="139"/>
      <c r="J131" s="139"/>
      <c r="K131" s="139"/>
      <c r="L131" s="139"/>
      <c r="M131" s="137"/>
      <c r="N131" s="137"/>
      <c r="O131" s="137"/>
      <c r="P131" s="137"/>
      <c r="Q131" s="11" t="s">
        <v>554</v>
      </c>
      <c r="R131" s="5">
        <v>50</v>
      </c>
      <c r="S131" s="51">
        <f t="shared" si="5"/>
        <v>1284.0000000000002</v>
      </c>
      <c r="T131" s="51">
        <v>64200.00000000001</v>
      </c>
      <c r="U131" s="12">
        <f t="shared" si="6"/>
        <v>71904.00000000001</v>
      </c>
      <c r="V131" s="11"/>
      <c r="W131" s="68"/>
      <c r="X131" s="69"/>
      <c r="Y131" s="36"/>
      <c r="Z131" s="36"/>
    </row>
    <row r="132" spans="1:26" s="59" customFormat="1" ht="40.5" customHeight="1">
      <c r="A132" s="141"/>
      <c r="B132" s="122"/>
      <c r="C132" s="141"/>
      <c r="D132" s="141"/>
      <c r="E132" s="5" t="s">
        <v>450</v>
      </c>
      <c r="F132" s="141"/>
      <c r="G132" s="139"/>
      <c r="H132" s="161"/>
      <c r="I132" s="139"/>
      <c r="J132" s="139"/>
      <c r="K132" s="139"/>
      <c r="L132" s="139"/>
      <c r="M132" s="137"/>
      <c r="N132" s="137"/>
      <c r="O132" s="137"/>
      <c r="P132" s="137"/>
      <c r="Q132" s="11" t="s">
        <v>554</v>
      </c>
      <c r="R132" s="5">
        <v>130</v>
      </c>
      <c r="S132" s="51">
        <f t="shared" si="5"/>
        <v>191.0699</v>
      </c>
      <c r="T132" s="51">
        <v>24839.087</v>
      </c>
      <c r="U132" s="12">
        <f t="shared" si="6"/>
        <v>27819.77744</v>
      </c>
      <c r="V132" s="11"/>
      <c r="W132" s="68"/>
      <c r="X132" s="69"/>
      <c r="Y132" s="36"/>
      <c r="Z132" s="36"/>
    </row>
    <row r="133" spans="1:26" s="59" customFormat="1" ht="42" customHeight="1">
      <c r="A133" s="141"/>
      <c r="B133" s="122"/>
      <c r="C133" s="141"/>
      <c r="D133" s="141"/>
      <c r="E133" s="5" t="s">
        <v>451</v>
      </c>
      <c r="F133" s="141"/>
      <c r="G133" s="139"/>
      <c r="H133" s="161"/>
      <c r="I133" s="139"/>
      <c r="J133" s="139"/>
      <c r="K133" s="139"/>
      <c r="L133" s="139"/>
      <c r="M133" s="137"/>
      <c r="N133" s="137"/>
      <c r="O133" s="137"/>
      <c r="P133" s="137"/>
      <c r="Q133" s="11" t="s">
        <v>554</v>
      </c>
      <c r="R133" s="5">
        <v>130</v>
      </c>
      <c r="S133" s="51">
        <f t="shared" si="5"/>
        <v>238.83470000000003</v>
      </c>
      <c r="T133" s="51">
        <v>31048.511000000002</v>
      </c>
      <c r="U133" s="12">
        <f t="shared" si="6"/>
        <v>34774.33232000001</v>
      </c>
      <c r="V133" s="11"/>
      <c r="W133" s="68"/>
      <c r="X133" s="69"/>
      <c r="Y133" s="36"/>
      <c r="Z133" s="36"/>
    </row>
    <row r="134" spans="1:26" s="59" customFormat="1" ht="42" customHeight="1">
      <c r="A134" s="141"/>
      <c r="B134" s="122"/>
      <c r="C134" s="141"/>
      <c r="D134" s="141"/>
      <c r="E134" s="5" t="s">
        <v>452</v>
      </c>
      <c r="F134" s="141"/>
      <c r="G134" s="139"/>
      <c r="H134" s="161"/>
      <c r="I134" s="139"/>
      <c r="J134" s="139"/>
      <c r="K134" s="139"/>
      <c r="L134" s="139"/>
      <c r="M134" s="137"/>
      <c r="N134" s="137"/>
      <c r="O134" s="137"/>
      <c r="P134" s="137"/>
      <c r="Q134" s="11" t="s">
        <v>554</v>
      </c>
      <c r="R134" s="5">
        <v>130</v>
      </c>
      <c r="S134" s="51">
        <f t="shared" si="5"/>
        <v>286.59950000000003</v>
      </c>
      <c r="T134" s="51">
        <v>37257.935000000005</v>
      </c>
      <c r="U134" s="12">
        <f t="shared" si="6"/>
        <v>41728.88720000001</v>
      </c>
      <c r="V134" s="11"/>
      <c r="W134" s="68"/>
      <c r="X134" s="69"/>
      <c r="Y134" s="36"/>
      <c r="Z134" s="36"/>
    </row>
    <row r="135" spans="1:26" s="59" customFormat="1" ht="42" customHeight="1">
      <c r="A135" s="141"/>
      <c r="B135" s="122"/>
      <c r="C135" s="141"/>
      <c r="D135" s="141"/>
      <c r="E135" s="5" t="s">
        <v>453</v>
      </c>
      <c r="F135" s="141"/>
      <c r="G135" s="139"/>
      <c r="H135" s="161"/>
      <c r="I135" s="139"/>
      <c r="J135" s="139"/>
      <c r="K135" s="139"/>
      <c r="L135" s="139"/>
      <c r="M135" s="137"/>
      <c r="N135" s="137"/>
      <c r="O135" s="137"/>
      <c r="P135" s="137"/>
      <c r="Q135" s="11" t="s">
        <v>554</v>
      </c>
      <c r="R135" s="5">
        <v>65</v>
      </c>
      <c r="S135" s="51">
        <f t="shared" si="5"/>
        <v>19.0995</v>
      </c>
      <c r="T135" s="51">
        <v>1241.4675</v>
      </c>
      <c r="U135" s="12">
        <f t="shared" si="6"/>
        <v>1390.4436</v>
      </c>
      <c r="V135" s="11"/>
      <c r="W135" s="68"/>
      <c r="X135" s="69"/>
      <c r="Y135" s="36"/>
      <c r="Z135" s="36"/>
    </row>
    <row r="136" spans="1:26" s="59" customFormat="1" ht="36" customHeight="1">
      <c r="A136" s="141"/>
      <c r="B136" s="122"/>
      <c r="C136" s="141"/>
      <c r="D136" s="141"/>
      <c r="E136" s="5" t="s">
        <v>578</v>
      </c>
      <c r="F136" s="141"/>
      <c r="G136" s="139"/>
      <c r="H136" s="161"/>
      <c r="I136" s="139"/>
      <c r="J136" s="139"/>
      <c r="K136" s="139"/>
      <c r="L136" s="139"/>
      <c r="M136" s="137"/>
      <c r="N136" s="137"/>
      <c r="O136" s="137"/>
      <c r="P136" s="137"/>
      <c r="Q136" s="11" t="s">
        <v>548</v>
      </c>
      <c r="R136" s="5">
        <v>20</v>
      </c>
      <c r="S136" s="51">
        <f t="shared" si="5"/>
        <v>1184.6398000000004</v>
      </c>
      <c r="T136" s="51">
        <v>23692.796000000006</v>
      </c>
      <c r="U136" s="12">
        <f t="shared" si="6"/>
        <v>26535.93152000001</v>
      </c>
      <c r="V136" s="11"/>
      <c r="W136" s="68"/>
      <c r="X136" s="69"/>
      <c r="Y136" s="36"/>
      <c r="Z136" s="36"/>
    </row>
    <row r="137" spans="1:26" s="59" customFormat="1" ht="42.75" customHeight="1">
      <c r="A137" s="141"/>
      <c r="B137" s="122"/>
      <c r="C137" s="141"/>
      <c r="D137" s="141"/>
      <c r="E137" s="5" t="s">
        <v>454</v>
      </c>
      <c r="F137" s="141"/>
      <c r="G137" s="139"/>
      <c r="H137" s="161"/>
      <c r="I137" s="139"/>
      <c r="J137" s="139"/>
      <c r="K137" s="139"/>
      <c r="L137" s="139"/>
      <c r="M137" s="137"/>
      <c r="N137" s="137"/>
      <c r="O137" s="137"/>
      <c r="P137" s="137"/>
      <c r="Q137" s="11" t="s">
        <v>554</v>
      </c>
      <c r="R137" s="5">
        <v>65</v>
      </c>
      <c r="S137" s="51">
        <f t="shared" si="5"/>
        <v>60.1875</v>
      </c>
      <c r="T137" s="51">
        <v>3912.1875</v>
      </c>
      <c r="U137" s="12">
        <f t="shared" si="6"/>
        <v>4381.650000000001</v>
      </c>
      <c r="V137" s="11"/>
      <c r="W137" s="68"/>
      <c r="X137" s="69"/>
      <c r="Y137" s="36"/>
      <c r="Z137" s="36"/>
    </row>
    <row r="138" spans="1:26" s="59" customFormat="1" ht="42.75" customHeight="1">
      <c r="A138" s="141"/>
      <c r="B138" s="122"/>
      <c r="C138" s="141"/>
      <c r="D138" s="141"/>
      <c r="E138" s="5" t="s">
        <v>455</v>
      </c>
      <c r="F138" s="141"/>
      <c r="G138" s="139"/>
      <c r="H138" s="161"/>
      <c r="I138" s="139"/>
      <c r="J138" s="139"/>
      <c r="K138" s="139"/>
      <c r="L138" s="139"/>
      <c r="M138" s="137"/>
      <c r="N138" s="137"/>
      <c r="O138" s="137"/>
      <c r="P138" s="137"/>
      <c r="Q138" s="11" t="s">
        <v>554</v>
      </c>
      <c r="R138" s="5">
        <v>500</v>
      </c>
      <c r="S138" s="51">
        <f t="shared" si="5"/>
        <v>35.3421</v>
      </c>
      <c r="T138" s="51">
        <v>17671.05</v>
      </c>
      <c r="U138" s="12">
        <f t="shared" si="6"/>
        <v>19791.576</v>
      </c>
      <c r="V138" s="11"/>
      <c r="W138" s="68"/>
      <c r="X138" s="69"/>
      <c r="Y138" s="36"/>
      <c r="Z138" s="36"/>
    </row>
    <row r="139" spans="1:26" s="59" customFormat="1" ht="42.75" customHeight="1">
      <c r="A139" s="141"/>
      <c r="B139" s="122"/>
      <c r="C139" s="141"/>
      <c r="D139" s="141"/>
      <c r="E139" s="5" t="s">
        <v>456</v>
      </c>
      <c r="F139" s="141"/>
      <c r="G139" s="139"/>
      <c r="H139" s="161"/>
      <c r="I139" s="139"/>
      <c r="J139" s="139"/>
      <c r="K139" s="139"/>
      <c r="L139" s="139"/>
      <c r="M139" s="137"/>
      <c r="N139" s="137"/>
      <c r="O139" s="137"/>
      <c r="P139" s="137"/>
      <c r="Q139" s="11" t="s">
        <v>554</v>
      </c>
      <c r="R139" s="5">
        <v>600</v>
      </c>
      <c r="S139" s="51">
        <f t="shared" si="5"/>
        <v>374.5</v>
      </c>
      <c r="T139" s="51">
        <v>224700</v>
      </c>
      <c r="U139" s="12">
        <f t="shared" si="6"/>
        <v>251664.00000000003</v>
      </c>
      <c r="V139" s="11"/>
      <c r="W139" s="68"/>
      <c r="X139" s="69"/>
      <c r="Y139" s="36"/>
      <c r="Z139" s="36"/>
    </row>
    <row r="140" spans="1:26" s="59" customFormat="1" ht="42.75" customHeight="1">
      <c r="A140" s="141"/>
      <c r="B140" s="122"/>
      <c r="C140" s="141"/>
      <c r="D140" s="141"/>
      <c r="E140" s="5" t="s">
        <v>457</v>
      </c>
      <c r="F140" s="141"/>
      <c r="G140" s="139"/>
      <c r="H140" s="161"/>
      <c r="I140" s="139"/>
      <c r="J140" s="139"/>
      <c r="K140" s="139"/>
      <c r="L140" s="139"/>
      <c r="M140" s="137"/>
      <c r="N140" s="137"/>
      <c r="O140" s="137"/>
      <c r="P140" s="137"/>
      <c r="Q140" s="11" t="s">
        <v>554</v>
      </c>
      <c r="R140" s="5">
        <v>450</v>
      </c>
      <c r="S140" s="51">
        <f t="shared" si="5"/>
        <v>599.2</v>
      </c>
      <c r="T140" s="51">
        <v>269640</v>
      </c>
      <c r="U140" s="12">
        <f t="shared" si="6"/>
        <v>301996.80000000005</v>
      </c>
      <c r="V140" s="11"/>
      <c r="W140" s="68"/>
      <c r="X140" s="69"/>
      <c r="Y140" s="36"/>
      <c r="Z140" s="36"/>
    </row>
    <row r="141" spans="1:26" s="59" customFormat="1" ht="42.75" customHeight="1">
      <c r="A141" s="141"/>
      <c r="B141" s="122"/>
      <c r="C141" s="141"/>
      <c r="D141" s="141"/>
      <c r="E141" s="5" t="s">
        <v>458</v>
      </c>
      <c r="F141" s="141"/>
      <c r="G141" s="139"/>
      <c r="H141" s="161"/>
      <c r="I141" s="139"/>
      <c r="J141" s="139"/>
      <c r="K141" s="139"/>
      <c r="L141" s="139"/>
      <c r="M141" s="137"/>
      <c r="N141" s="137"/>
      <c r="O141" s="137"/>
      <c r="P141" s="137"/>
      <c r="Q141" s="11" t="s">
        <v>554</v>
      </c>
      <c r="R141" s="5">
        <v>100</v>
      </c>
      <c r="S141" s="51">
        <f t="shared" si="5"/>
        <v>23.882400000000004</v>
      </c>
      <c r="T141" s="51">
        <v>2388.2400000000002</v>
      </c>
      <c r="U141" s="12">
        <f t="shared" si="6"/>
        <v>2674.8288000000007</v>
      </c>
      <c r="V141" s="11"/>
      <c r="W141" s="68"/>
      <c r="X141" s="69"/>
      <c r="Y141" s="36"/>
      <c r="Z141" s="36"/>
    </row>
    <row r="142" spans="1:26" s="59" customFormat="1" ht="42.75" customHeight="1">
      <c r="A142" s="141"/>
      <c r="B142" s="122"/>
      <c r="C142" s="141"/>
      <c r="D142" s="141"/>
      <c r="E142" s="5" t="s">
        <v>459</v>
      </c>
      <c r="F142" s="141"/>
      <c r="G142" s="139"/>
      <c r="H142" s="161"/>
      <c r="I142" s="139"/>
      <c r="J142" s="139"/>
      <c r="K142" s="139"/>
      <c r="L142" s="139"/>
      <c r="M142" s="137"/>
      <c r="N142" s="137"/>
      <c r="O142" s="137"/>
      <c r="P142" s="137"/>
      <c r="Q142" s="11" t="s">
        <v>554</v>
      </c>
      <c r="R142" s="5">
        <v>100</v>
      </c>
      <c r="S142" s="51">
        <f t="shared" si="5"/>
        <v>14.327300000000001</v>
      </c>
      <c r="T142" s="51">
        <v>1432.73</v>
      </c>
      <c r="U142" s="12">
        <f t="shared" si="6"/>
        <v>1604.6576000000002</v>
      </c>
      <c r="V142" s="11"/>
      <c r="W142" s="68"/>
      <c r="X142" s="69"/>
      <c r="Y142" s="36"/>
      <c r="Z142" s="36"/>
    </row>
    <row r="143" spans="1:26" s="59" customFormat="1" ht="42.75" customHeight="1">
      <c r="A143" s="141"/>
      <c r="B143" s="122"/>
      <c r="C143" s="141"/>
      <c r="D143" s="141"/>
      <c r="E143" s="5" t="s">
        <v>460</v>
      </c>
      <c r="F143" s="141"/>
      <c r="G143" s="139"/>
      <c r="H143" s="161"/>
      <c r="I143" s="139"/>
      <c r="J143" s="139"/>
      <c r="K143" s="139"/>
      <c r="L143" s="139"/>
      <c r="M143" s="137"/>
      <c r="N143" s="137"/>
      <c r="O143" s="137"/>
      <c r="P143" s="137"/>
      <c r="Q143" s="11" t="s">
        <v>554</v>
      </c>
      <c r="R143" s="5">
        <v>200</v>
      </c>
      <c r="S143" s="51">
        <f t="shared" si="5"/>
        <v>9.555100000000001</v>
      </c>
      <c r="T143" s="51">
        <v>1911.0200000000002</v>
      </c>
      <c r="U143" s="12">
        <f t="shared" si="6"/>
        <v>2140.3424000000005</v>
      </c>
      <c r="V143" s="11"/>
      <c r="W143" s="68"/>
      <c r="X143" s="69"/>
      <c r="Y143" s="36"/>
      <c r="Z143" s="36"/>
    </row>
    <row r="144" spans="1:26" s="59" customFormat="1" ht="48" customHeight="1">
      <c r="A144" s="141"/>
      <c r="B144" s="122"/>
      <c r="C144" s="141"/>
      <c r="D144" s="141"/>
      <c r="E144" s="5" t="s">
        <v>461</v>
      </c>
      <c r="F144" s="141"/>
      <c r="G144" s="139"/>
      <c r="H144" s="161"/>
      <c r="I144" s="139"/>
      <c r="J144" s="139"/>
      <c r="K144" s="139"/>
      <c r="L144" s="139"/>
      <c r="M144" s="137"/>
      <c r="N144" s="137"/>
      <c r="O144" s="137"/>
      <c r="P144" s="137"/>
      <c r="Q144" s="11" t="s">
        <v>554</v>
      </c>
      <c r="R144" s="5">
        <v>260</v>
      </c>
      <c r="S144" s="51">
        <f t="shared" si="5"/>
        <v>42.9819</v>
      </c>
      <c r="T144" s="51">
        <v>11175.294000000002</v>
      </c>
      <c r="U144" s="12">
        <f t="shared" si="6"/>
        <v>12516.329280000004</v>
      </c>
      <c r="V144" s="11"/>
      <c r="W144" s="68"/>
      <c r="X144" s="69"/>
      <c r="Y144" s="36"/>
      <c r="Z144" s="36"/>
    </row>
    <row r="145" spans="1:26" s="59" customFormat="1" ht="42.75" customHeight="1">
      <c r="A145" s="141"/>
      <c r="B145" s="122"/>
      <c r="C145" s="141"/>
      <c r="D145" s="141"/>
      <c r="E145" s="5" t="s">
        <v>462</v>
      </c>
      <c r="F145" s="141"/>
      <c r="G145" s="139"/>
      <c r="H145" s="161"/>
      <c r="I145" s="139"/>
      <c r="J145" s="139"/>
      <c r="K145" s="139"/>
      <c r="L145" s="139"/>
      <c r="M145" s="137"/>
      <c r="N145" s="137"/>
      <c r="O145" s="137"/>
      <c r="P145" s="137"/>
      <c r="Q145" s="11" t="s">
        <v>554</v>
      </c>
      <c r="R145" s="5">
        <v>20</v>
      </c>
      <c r="S145" s="51">
        <f t="shared" si="5"/>
        <v>2996</v>
      </c>
      <c r="T145" s="51">
        <v>59920</v>
      </c>
      <c r="U145" s="12">
        <f t="shared" si="6"/>
        <v>67110.40000000001</v>
      </c>
      <c r="V145" s="11"/>
      <c r="W145" s="68"/>
      <c r="X145" s="69"/>
      <c r="Y145" s="36"/>
      <c r="Z145" s="36"/>
    </row>
    <row r="146" spans="1:26" s="59" customFormat="1" ht="42.75" customHeight="1">
      <c r="A146" s="141"/>
      <c r="B146" s="122"/>
      <c r="C146" s="141"/>
      <c r="D146" s="141"/>
      <c r="E146" s="5" t="s">
        <v>463</v>
      </c>
      <c r="F146" s="141"/>
      <c r="G146" s="139"/>
      <c r="H146" s="161"/>
      <c r="I146" s="139"/>
      <c r="J146" s="139"/>
      <c r="K146" s="139"/>
      <c r="L146" s="139"/>
      <c r="M146" s="137"/>
      <c r="N146" s="137"/>
      <c r="O146" s="137"/>
      <c r="P146" s="137"/>
      <c r="Q146" s="11" t="s">
        <v>548</v>
      </c>
      <c r="R146" s="5">
        <v>22</v>
      </c>
      <c r="S146" s="51">
        <f t="shared" si="5"/>
        <v>33.4375</v>
      </c>
      <c r="T146" s="51">
        <v>735.625</v>
      </c>
      <c r="U146" s="12">
        <f t="shared" si="6"/>
        <v>823.9000000000001</v>
      </c>
      <c r="V146" s="11"/>
      <c r="W146" s="68"/>
      <c r="X146" s="69"/>
      <c r="Y146" s="36"/>
      <c r="Z146" s="36"/>
    </row>
    <row r="147" spans="1:26" s="59" customFormat="1" ht="42.75" customHeight="1">
      <c r="A147" s="141"/>
      <c r="B147" s="122"/>
      <c r="C147" s="141"/>
      <c r="D147" s="141"/>
      <c r="E147" s="5" t="s">
        <v>464</v>
      </c>
      <c r="F147" s="141"/>
      <c r="G147" s="139"/>
      <c r="H147" s="161"/>
      <c r="I147" s="139"/>
      <c r="J147" s="139"/>
      <c r="K147" s="139"/>
      <c r="L147" s="139"/>
      <c r="M147" s="137"/>
      <c r="N147" s="137"/>
      <c r="O147" s="137"/>
      <c r="P147" s="137"/>
      <c r="Q147" s="11" t="s">
        <v>548</v>
      </c>
      <c r="R147" s="5">
        <v>60</v>
      </c>
      <c r="S147" s="51">
        <f t="shared" si="5"/>
        <v>95.52960000000002</v>
      </c>
      <c r="T147" s="51">
        <v>5731.776000000001</v>
      </c>
      <c r="U147" s="12">
        <f t="shared" si="6"/>
        <v>6419.5891200000015</v>
      </c>
      <c r="V147" s="11"/>
      <c r="W147" s="68"/>
      <c r="X147" s="69"/>
      <c r="Y147" s="36"/>
      <c r="Z147" s="36"/>
    </row>
    <row r="148" spans="1:26" s="59" customFormat="1" ht="42.75" customHeight="1">
      <c r="A148" s="141"/>
      <c r="B148" s="122"/>
      <c r="C148" s="141"/>
      <c r="D148" s="141"/>
      <c r="E148" s="5" t="s">
        <v>465</v>
      </c>
      <c r="F148" s="141"/>
      <c r="G148" s="139"/>
      <c r="H148" s="161"/>
      <c r="I148" s="139"/>
      <c r="J148" s="139"/>
      <c r="K148" s="139"/>
      <c r="L148" s="139"/>
      <c r="M148" s="137"/>
      <c r="N148" s="137"/>
      <c r="O148" s="137"/>
      <c r="P148" s="137"/>
      <c r="Q148" s="11" t="s">
        <v>554</v>
      </c>
      <c r="R148" s="5">
        <v>60</v>
      </c>
      <c r="S148" s="51">
        <f t="shared" si="5"/>
        <v>114.6398</v>
      </c>
      <c r="T148" s="51">
        <v>6878.388</v>
      </c>
      <c r="U148" s="12">
        <f t="shared" si="6"/>
        <v>7703.79456</v>
      </c>
      <c r="V148" s="11"/>
      <c r="W148" s="68"/>
      <c r="X148" s="69"/>
      <c r="Y148" s="36"/>
      <c r="Z148" s="36"/>
    </row>
    <row r="149" spans="1:26" s="59" customFormat="1" ht="49.5" customHeight="1">
      <c r="A149" s="141"/>
      <c r="B149" s="122"/>
      <c r="C149" s="141"/>
      <c r="D149" s="141"/>
      <c r="E149" s="5" t="s">
        <v>466</v>
      </c>
      <c r="F149" s="141"/>
      <c r="G149" s="139"/>
      <c r="H149" s="161"/>
      <c r="I149" s="139"/>
      <c r="J149" s="139"/>
      <c r="K149" s="139"/>
      <c r="L149" s="139"/>
      <c r="M149" s="137"/>
      <c r="N149" s="137"/>
      <c r="O149" s="137"/>
      <c r="P149" s="137"/>
      <c r="Q149" s="11" t="s">
        <v>554</v>
      </c>
      <c r="R149" s="5">
        <v>8</v>
      </c>
      <c r="S149" s="51">
        <f t="shared" si="5"/>
        <v>20330</v>
      </c>
      <c r="T149" s="51">
        <v>162640</v>
      </c>
      <c r="U149" s="12">
        <f t="shared" si="6"/>
        <v>182156.80000000002</v>
      </c>
      <c r="V149" s="11"/>
      <c r="W149" s="68"/>
      <c r="X149" s="69"/>
      <c r="Y149" s="36"/>
      <c r="Z149" s="36"/>
    </row>
    <row r="150" spans="1:26" s="59" customFormat="1" ht="42.75" customHeight="1">
      <c r="A150" s="141"/>
      <c r="B150" s="122"/>
      <c r="C150" s="141"/>
      <c r="D150" s="141"/>
      <c r="E150" s="5" t="s">
        <v>467</v>
      </c>
      <c r="F150" s="141"/>
      <c r="G150" s="139"/>
      <c r="H150" s="161"/>
      <c r="I150" s="139"/>
      <c r="J150" s="139"/>
      <c r="K150" s="139"/>
      <c r="L150" s="139"/>
      <c r="M150" s="137"/>
      <c r="N150" s="137"/>
      <c r="O150" s="137"/>
      <c r="P150" s="137"/>
      <c r="Q150" s="11" t="s">
        <v>554</v>
      </c>
      <c r="R150" s="5">
        <v>200</v>
      </c>
      <c r="S150" s="51">
        <f t="shared" si="5"/>
        <v>481.5</v>
      </c>
      <c r="T150" s="51">
        <v>96300</v>
      </c>
      <c r="U150" s="12">
        <f t="shared" si="6"/>
        <v>107856.00000000001</v>
      </c>
      <c r="V150" s="11"/>
      <c r="W150" s="68"/>
      <c r="X150" s="69"/>
      <c r="Y150" s="36"/>
      <c r="Z150" s="36"/>
    </row>
    <row r="151" spans="1:26" s="59" customFormat="1" ht="53.25" customHeight="1">
      <c r="A151" s="141"/>
      <c r="B151" s="122"/>
      <c r="C151" s="141"/>
      <c r="D151" s="141"/>
      <c r="E151" s="5" t="s">
        <v>521</v>
      </c>
      <c r="F151" s="141"/>
      <c r="G151" s="139"/>
      <c r="H151" s="161"/>
      <c r="I151" s="139"/>
      <c r="J151" s="139"/>
      <c r="K151" s="139"/>
      <c r="L151" s="139"/>
      <c r="M151" s="137"/>
      <c r="N151" s="137"/>
      <c r="O151" s="137"/>
      <c r="P151" s="137"/>
      <c r="Q151" s="11" t="s">
        <v>554</v>
      </c>
      <c r="R151" s="5">
        <v>300</v>
      </c>
      <c r="S151" s="51">
        <f t="shared" si="5"/>
        <v>7.49</v>
      </c>
      <c r="T151" s="51">
        <v>2247</v>
      </c>
      <c r="U151" s="12">
        <f t="shared" si="6"/>
        <v>2516.6400000000003</v>
      </c>
      <c r="V151" s="11"/>
      <c r="W151" s="68"/>
      <c r="X151" s="69"/>
      <c r="Y151" s="36"/>
      <c r="Z151" s="36"/>
    </row>
    <row r="152" spans="1:26" s="59" customFormat="1" ht="53.25" customHeight="1">
      <c r="A152" s="141"/>
      <c r="B152" s="122"/>
      <c r="C152" s="141"/>
      <c r="D152" s="141"/>
      <c r="E152" s="5" t="s">
        <v>522</v>
      </c>
      <c r="F152" s="141"/>
      <c r="G152" s="139"/>
      <c r="H152" s="161"/>
      <c r="I152" s="139"/>
      <c r="J152" s="139"/>
      <c r="K152" s="139"/>
      <c r="L152" s="139"/>
      <c r="M152" s="137"/>
      <c r="N152" s="137"/>
      <c r="O152" s="137"/>
      <c r="P152" s="137"/>
      <c r="Q152" s="11" t="s">
        <v>554</v>
      </c>
      <c r="R152" s="5">
        <v>300</v>
      </c>
      <c r="S152" s="51">
        <f t="shared" si="5"/>
        <v>17.12</v>
      </c>
      <c r="T152" s="51">
        <v>5136</v>
      </c>
      <c r="U152" s="12">
        <f t="shared" si="6"/>
        <v>5752.320000000001</v>
      </c>
      <c r="V152" s="11"/>
      <c r="W152" s="68"/>
      <c r="X152" s="69"/>
      <c r="Y152" s="36"/>
      <c r="Z152" s="36"/>
    </row>
    <row r="153" spans="1:26" s="59" customFormat="1" ht="53.25" customHeight="1">
      <c r="A153" s="141"/>
      <c r="B153" s="122"/>
      <c r="C153" s="141"/>
      <c r="D153" s="141"/>
      <c r="E153" s="5" t="s">
        <v>523</v>
      </c>
      <c r="F153" s="141"/>
      <c r="G153" s="139"/>
      <c r="H153" s="161"/>
      <c r="I153" s="139"/>
      <c r="J153" s="139"/>
      <c r="K153" s="139"/>
      <c r="L153" s="139"/>
      <c r="M153" s="137"/>
      <c r="N153" s="137"/>
      <c r="O153" s="137"/>
      <c r="P153" s="137"/>
      <c r="Q153" s="11" t="s">
        <v>554</v>
      </c>
      <c r="R153" s="5">
        <v>300</v>
      </c>
      <c r="S153" s="51">
        <f t="shared" si="5"/>
        <v>19.26</v>
      </c>
      <c r="T153" s="51">
        <v>5778</v>
      </c>
      <c r="U153" s="12">
        <f t="shared" si="6"/>
        <v>6471.360000000001</v>
      </c>
      <c r="V153" s="11"/>
      <c r="W153" s="68"/>
      <c r="X153" s="69"/>
      <c r="Y153" s="36"/>
      <c r="Z153" s="36"/>
    </row>
    <row r="154" spans="1:26" s="59" customFormat="1" ht="53.25" customHeight="1">
      <c r="A154" s="141"/>
      <c r="B154" s="122"/>
      <c r="C154" s="141"/>
      <c r="D154" s="141"/>
      <c r="E154" s="5" t="s">
        <v>468</v>
      </c>
      <c r="F154" s="141"/>
      <c r="G154" s="139"/>
      <c r="H154" s="161"/>
      <c r="I154" s="139"/>
      <c r="J154" s="139"/>
      <c r="K154" s="139"/>
      <c r="L154" s="139"/>
      <c r="M154" s="137"/>
      <c r="N154" s="137"/>
      <c r="O154" s="137"/>
      <c r="P154" s="137"/>
      <c r="Q154" s="11" t="s">
        <v>554</v>
      </c>
      <c r="R154" s="5">
        <v>300</v>
      </c>
      <c r="S154" s="51">
        <f t="shared" si="5"/>
        <v>24.61</v>
      </c>
      <c r="T154" s="51">
        <v>7383</v>
      </c>
      <c r="U154" s="12">
        <f t="shared" si="6"/>
        <v>8268.960000000001</v>
      </c>
      <c r="V154" s="11"/>
      <c r="W154" s="68"/>
      <c r="X154" s="69"/>
      <c r="Y154" s="36"/>
      <c r="Z154" s="36"/>
    </row>
    <row r="155" spans="1:26" s="59" customFormat="1" ht="53.25" customHeight="1">
      <c r="A155" s="141"/>
      <c r="B155" s="122"/>
      <c r="C155" s="141"/>
      <c r="D155" s="141"/>
      <c r="E155" s="5" t="s">
        <v>469</v>
      </c>
      <c r="F155" s="141"/>
      <c r="G155" s="139"/>
      <c r="H155" s="161"/>
      <c r="I155" s="139"/>
      <c r="J155" s="139"/>
      <c r="K155" s="139"/>
      <c r="L155" s="139"/>
      <c r="M155" s="137"/>
      <c r="N155" s="137"/>
      <c r="O155" s="137"/>
      <c r="P155" s="137"/>
      <c r="Q155" s="11" t="s">
        <v>554</v>
      </c>
      <c r="R155" s="5">
        <v>5</v>
      </c>
      <c r="S155" s="51">
        <f t="shared" si="5"/>
        <v>267.5</v>
      </c>
      <c r="T155" s="51">
        <v>1337.5</v>
      </c>
      <c r="U155" s="12">
        <f t="shared" si="6"/>
        <v>1498.0000000000002</v>
      </c>
      <c r="V155" s="11"/>
      <c r="W155" s="68"/>
      <c r="X155" s="69"/>
      <c r="Y155" s="36"/>
      <c r="Z155" s="36"/>
    </row>
    <row r="156" spans="1:26" s="59" customFormat="1" ht="53.25" customHeight="1">
      <c r="A156" s="141"/>
      <c r="B156" s="122"/>
      <c r="C156" s="141"/>
      <c r="D156" s="141"/>
      <c r="E156" s="5" t="s">
        <v>605</v>
      </c>
      <c r="F156" s="141"/>
      <c r="G156" s="139"/>
      <c r="H156" s="161"/>
      <c r="I156" s="139"/>
      <c r="J156" s="139"/>
      <c r="K156" s="139"/>
      <c r="L156" s="139"/>
      <c r="M156" s="137"/>
      <c r="N156" s="137"/>
      <c r="O156" s="137"/>
      <c r="P156" s="137"/>
      <c r="Q156" s="11" t="s">
        <v>554</v>
      </c>
      <c r="R156" s="5">
        <v>10</v>
      </c>
      <c r="S156" s="51">
        <f t="shared" si="5"/>
        <v>267.5</v>
      </c>
      <c r="T156" s="51">
        <v>2675</v>
      </c>
      <c r="U156" s="12">
        <f t="shared" si="6"/>
        <v>2996.0000000000005</v>
      </c>
      <c r="V156" s="11"/>
      <c r="W156" s="68"/>
      <c r="X156" s="69"/>
      <c r="Y156" s="36"/>
      <c r="Z156" s="36"/>
    </row>
    <row r="157" spans="1:26" s="59" customFormat="1" ht="53.25" customHeight="1">
      <c r="A157" s="141"/>
      <c r="B157" s="122"/>
      <c r="C157" s="141"/>
      <c r="D157" s="141"/>
      <c r="E157" s="6" t="s">
        <v>606</v>
      </c>
      <c r="F157" s="141"/>
      <c r="G157" s="139"/>
      <c r="H157" s="161"/>
      <c r="I157" s="139"/>
      <c r="J157" s="139"/>
      <c r="K157" s="139"/>
      <c r="L157" s="139"/>
      <c r="M157" s="137"/>
      <c r="N157" s="137"/>
      <c r="O157" s="137"/>
      <c r="P157" s="137"/>
      <c r="Q157" s="11" t="s">
        <v>554</v>
      </c>
      <c r="R157" s="5">
        <v>10</v>
      </c>
      <c r="S157" s="51">
        <f t="shared" si="5"/>
        <v>588.5</v>
      </c>
      <c r="T157" s="51">
        <v>5885</v>
      </c>
      <c r="U157" s="12">
        <f t="shared" si="6"/>
        <v>6591.200000000001</v>
      </c>
      <c r="V157" s="11"/>
      <c r="W157" s="68"/>
      <c r="X157" s="69"/>
      <c r="Y157" s="36"/>
      <c r="Z157" s="36"/>
    </row>
    <row r="158" spans="1:26" s="59" customFormat="1" ht="53.25" customHeight="1">
      <c r="A158" s="141"/>
      <c r="B158" s="122"/>
      <c r="C158" s="141"/>
      <c r="D158" s="141"/>
      <c r="E158" s="5" t="s">
        <v>587</v>
      </c>
      <c r="F158" s="141"/>
      <c r="G158" s="139"/>
      <c r="H158" s="161"/>
      <c r="I158" s="139"/>
      <c r="J158" s="139"/>
      <c r="K158" s="139"/>
      <c r="L158" s="139"/>
      <c r="M158" s="137"/>
      <c r="N158" s="137"/>
      <c r="O158" s="137"/>
      <c r="P158" s="137"/>
      <c r="Q158" s="11" t="s">
        <v>548</v>
      </c>
      <c r="R158" s="5">
        <v>65</v>
      </c>
      <c r="S158" s="51">
        <f t="shared" si="5"/>
        <v>144.45</v>
      </c>
      <c r="T158" s="51">
        <v>9389.25</v>
      </c>
      <c r="U158" s="12">
        <f t="shared" si="6"/>
        <v>10515.960000000001</v>
      </c>
      <c r="V158" s="11"/>
      <c r="W158" s="68"/>
      <c r="X158" s="69"/>
      <c r="Y158" s="36"/>
      <c r="Z158" s="36"/>
    </row>
    <row r="159" spans="1:26" s="59" customFormat="1" ht="53.25" customHeight="1">
      <c r="A159" s="141"/>
      <c r="B159" s="122"/>
      <c r="C159" s="141"/>
      <c r="D159" s="141"/>
      <c r="E159" s="5" t="s">
        <v>524</v>
      </c>
      <c r="F159" s="141"/>
      <c r="G159" s="139"/>
      <c r="H159" s="161"/>
      <c r="I159" s="139"/>
      <c r="J159" s="139"/>
      <c r="K159" s="139"/>
      <c r="L159" s="139"/>
      <c r="M159" s="137"/>
      <c r="N159" s="137"/>
      <c r="O159" s="137"/>
      <c r="P159" s="137"/>
      <c r="Q159" s="11" t="s">
        <v>554</v>
      </c>
      <c r="R159" s="5">
        <v>100</v>
      </c>
      <c r="S159" s="51">
        <f t="shared" si="5"/>
        <v>181.9</v>
      </c>
      <c r="T159" s="51">
        <v>18190</v>
      </c>
      <c r="U159" s="12">
        <f>T159*1.12</f>
        <v>20372.800000000003</v>
      </c>
      <c r="V159" s="11"/>
      <c r="W159" s="68"/>
      <c r="X159" s="69"/>
      <c r="Y159" s="36"/>
      <c r="Z159" s="36"/>
    </row>
    <row r="160" spans="1:26" s="59" customFormat="1" ht="53.25" customHeight="1">
      <c r="A160" s="130"/>
      <c r="B160" s="123"/>
      <c r="C160" s="130"/>
      <c r="D160" s="130"/>
      <c r="E160" s="52" t="s">
        <v>525</v>
      </c>
      <c r="F160" s="130"/>
      <c r="G160" s="140"/>
      <c r="H160" s="162"/>
      <c r="I160" s="140"/>
      <c r="J160" s="140"/>
      <c r="K160" s="140"/>
      <c r="L160" s="140"/>
      <c r="M160" s="128"/>
      <c r="N160" s="128"/>
      <c r="O160" s="128"/>
      <c r="P160" s="128"/>
      <c r="Q160" s="11" t="s">
        <v>548</v>
      </c>
      <c r="R160" s="5">
        <v>100</v>
      </c>
      <c r="S160" s="51">
        <f>T160/R160</f>
        <v>181.9</v>
      </c>
      <c r="T160" s="51">
        <v>18190</v>
      </c>
      <c r="U160" s="12">
        <v>20372</v>
      </c>
      <c r="V160" s="11"/>
      <c r="W160" s="68"/>
      <c r="X160" s="69"/>
      <c r="Y160" s="36"/>
      <c r="Z160" s="36"/>
    </row>
    <row r="161" spans="1:26" s="59" customFormat="1" ht="45" customHeight="1">
      <c r="A161" s="145" t="s">
        <v>87</v>
      </c>
      <c r="B161" s="138" t="s">
        <v>67</v>
      </c>
      <c r="C161" s="129" t="s">
        <v>31</v>
      </c>
      <c r="D161" s="129" t="s">
        <v>492</v>
      </c>
      <c r="E161" s="54" t="s">
        <v>490</v>
      </c>
      <c r="F161" s="121" t="s">
        <v>583</v>
      </c>
      <c r="G161" s="138" t="s">
        <v>61</v>
      </c>
      <c r="H161" s="160">
        <v>0</v>
      </c>
      <c r="I161" s="138">
        <v>711000000</v>
      </c>
      <c r="J161" s="138" t="s">
        <v>363</v>
      </c>
      <c r="K161" s="138" t="s">
        <v>575</v>
      </c>
      <c r="L161" s="138" t="s">
        <v>180</v>
      </c>
      <c r="M161" s="127" t="s">
        <v>59</v>
      </c>
      <c r="N161" s="127" t="s">
        <v>628</v>
      </c>
      <c r="O161" s="127" t="s">
        <v>32</v>
      </c>
      <c r="P161" s="127">
        <v>796</v>
      </c>
      <c r="Q161" s="129" t="s">
        <v>554</v>
      </c>
      <c r="R161" s="5">
        <v>1</v>
      </c>
      <c r="S161" s="12">
        <v>12946</v>
      </c>
      <c r="T161" s="12">
        <f>R161*S161</f>
        <v>12946</v>
      </c>
      <c r="U161" s="12">
        <f t="shared" si="6"/>
        <v>14499.520000000002</v>
      </c>
      <c r="V161" s="11"/>
      <c r="W161" s="68"/>
      <c r="X161" s="69"/>
      <c r="Y161" s="36"/>
      <c r="Z161" s="36"/>
    </row>
    <row r="162" spans="1:26" s="59" customFormat="1" ht="45" customHeight="1">
      <c r="A162" s="146"/>
      <c r="B162" s="139"/>
      <c r="C162" s="141"/>
      <c r="D162" s="141"/>
      <c r="E162" s="5" t="s">
        <v>396</v>
      </c>
      <c r="F162" s="122"/>
      <c r="G162" s="139"/>
      <c r="H162" s="161"/>
      <c r="I162" s="139"/>
      <c r="J162" s="139"/>
      <c r="K162" s="139"/>
      <c r="L162" s="139"/>
      <c r="M162" s="137"/>
      <c r="N162" s="137"/>
      <c r="O162" s="137"/>
      <c r="P162" s="137"/>
      <c r="Q162" s="141"/>
      <c r="R162" s="12">
        <v>6</v>
      </c>
      <c r="S162" s="12">
        <v>12411</v>
      </c>
      <c r="T162" s="12">
        <f aca="true" t="shared" si="7" ref="T162:T170">R162*S162</f>
        <v>74466</v>
      </c>
      <c r="U162" s="12">
        <f t="shared" si="6"/>
        <v>83401.92000000001</v>
      </c>
      <c r="V162" s="11"/>
      <c r="W162" s="68"/>
      <c r="X162" s="69"/>
      <c r="Y162" s="36"/>
      <c r="Z162" s="36"/>
    </row>
    <row r="163" spans="1:26" s="59" customFormat="1" ht="45" customHeight="1">
      <c r="A163" s="146"/>
      <c r="B163" s="139"/>
      <c r="C163" s="141"/>
      <c r="D163" s="141"/>
      <c r="E163" s="5" t="s">
        <v>397</v>
      </c>
      <c r="F163" s="122"/>
      <c r="G163" s="139"/>
      <c r="H163" s="161"/>
      <c r="I163" s="139"/>
      <c r="J163" s="139"/>
      <c r="K163" s="139"/>
      <c r="L163" s="139"/>
      <c r="M163" s="137"/>
      <c r="N163" s="137"/>
      <c r="O163" s="137"/>
      <c r="P163" s="137"/>
      <c r="Q163" s="141"/>
      <c r="R163" s="12">
        <v>6</v>
      </c>
      <c r="S163" s="12">
        <v>11696</v>
      </c>
      <c r="T163" s="12">
        <f t="shared" si="7"/>
        <v>70176</v>
      </c>
      <c r="U163" s="12">
        <f t="shared" si="6"/>
        <v>78597.12000000001</v>
      </c>
      <c r="V163" s="11"/>
      <c r="W163" s="68"/>
      <c r="X163" s="69"/>
      <c r="Y163" s="36"/>
      <c r="Z163" s="36"/>
    </row>
    <row r="164" spans="1:26" s="59" customFormat="1" ht="45" customHeight="1">
      <c r="A164" s="146"/>
      <c r="B164" s="139"/>
      <c r="C164" s="141"/>
      <c r="D164" s="141"/>
      <c r="E164" s="5" t="s">
        <v>398</v>
      </c>
      <c r="F164" s="122"/>
      <c r="G164" s="139"/>
      <c r="H164" s="161"/>
      <c r="I164" s="139"/>
      <c r="J164" s="139"/>
      <c r="K164" s="139"/>
      <c r="L164" s="139"/>
      <c r="M164" s="137"/>
      <c r="N164" s="137"/>
      <c r="O164" s="137"/>
      <c r="P164" s="137"/>
      <c r="Q164" s="141"/>
      <c r="R164" s="12">
        <v>9</v>
      </c>
      <c r="S164" s="12">
        <v>11000</v>
      </c>
      <c r="T164" s="12">
        <f t="shared" si="7"/>
        <v>99000</v>
      </c>
      <c r="U164" s="12">
        <f t="shared" si="6"/>
        <v>110880.00000000001</v>
      </c>
      <c r="V164" s="11"/>
      <c r="W164" s="68"/>
      <c r="X164" s="69"/>
      <c r="Y164" s="36"/>
      <c r="Z164" s="36"/>
    </row>
    <row r="165" spans="1:26" s="59" customFormat="1" ht="45" customHeight="1">
      <c r="A165" s="146"/>
      <c r="B165" s="139"/>
      <c r="C165" s="141"/>
      <c r="D165" s="141"/>
      <c r="E165" s="5" t="s">
        <v>399</v>
      </c>
      <c r="F165" s="122"/>
      <c r="G165" s="139"/>
      <c r="H165" s="161"/>
      <c r="I165" s="139"/>
      <c r="J165" s="139"/>
      <c r="K165" s="139"/>
      <c r="L165" s="139"/>
      <c r="M165" s="137"/>
      <c r="N165" s="137"/>
      <c r="O165" s="137"/>
      <c r="P165" s="137"/>
      <c r="Q165" s="141"/>
      <c r="R165" s="12">
        <v>6</v>
      </c>
      <c r="S165" s="12">
        <v>14501</v>
      </c>
      <c r="T165" s="12">
        <f t="shared" si="7"/>
        <v>87006</v>
      </c>
      <c r="U165" s="12">
        <f t="shared" si="6"/>
        <v>97446.72000000002</v>
      </c>
      <c r="V165" s="11"/>
      <c r="W165" s="68"/>
      <c r="X165" s="69"/>
      <c r="Y165" s="36"/>
      <c r="Z165" s="36"/>
    </row>
    <row r="166" spans="1:26" s="59" customFormat="1" ht="45" customHeight="1">
      <c r="A166" s="146"/>
      <c r="B166" s="139"/>
      <c r="C166" s="141"/>
      <c r="D166" s="141"/>
      <c r="E166" s="5" t="s">
        <v>400</v>
      </c>
      <c r="F166" s="122"/>
      <c r="G166" s="139"/>
      <c r="H166" s="161"/>
      <c r="I166" s="139"/>
      <c r="J166" s="139"/>
      <c r="K166" s="139"/>
      <c r="L166" s="139"/>
      <c r="M166" s="137"/>
      <c r="N166" s="137"/>
      <c r="O166" s="137"/>
      <c r="P166" s="137"/>
      <c r="Q166" s="141"/>
      <c r="R166" s="12">
        <v>6</v>
      </c>
      <c r="S166" s="12">
        <v>14501</v>
      </c>
      <c r="T166" s="12">
        <f t="shared" si="7"/>
        <v>87006</v>
      </c>
      <c r="U166" s="12">
        <f t="shared" si="6"/>
        <v>97446.72000000002</v>
      </c>
      <c r="V166" s="11"/>
      <c r="W166" s="68"/>
      <c r="X166" s="69"/>
      <c r="Y166" s="36"/>
      <c r="Z166" s="36"/>
    </row>
    <row r="167" spans="1:26" s="59" customFormat="1" ht="45" customHeight="1">
      <c r="A167" s="146"/>
      <c r="B167" s="139"/>
      <c r="C167" s="141"/>
      <c r="D167" s="141"/>
      <c r="E167" s="5" t="s">
        <v>404</v>
      </c>
      <c r="F167" s="122"/>
      <c r="G167" s="139"/>
      <c r="H167" s="161"/>
      <c r="I167" s="139"/>
      <c r="J167" s="139"/>
      <c r="K167" s="139"/>
      <c r="L167" s="139"/>
      <c r="M167" s="137"/>
      <c r="N167" s="137"/>
      <c r="O167" s="137"/>
      <c r="P167" s="137"/>
      <c r="Q167" s="141"/>
      <c r="R167" s="12">
        <v>1</v>
      </c>
      <c r="S167" s="12">
        <v>12142</v>
      </c>
      <c r="T167" s="12">
        <f t="shared" si="7"/>
        <v>12142</v>
      </c>
      <c r="U167" s="12">
        <f t="shared" si="6"/>
        <v>13599.04</v>
      </c>
      <c r="V167" s="11"/>
      <c r="W167" s="68"/>
      <c r="X167" s="69"/>
      <c r="Y167" s="36"/>
      <c r="Z167" s="36"/>
    </row>
    <row r="168" spans="1:26" s="59" customFormat="1" ht="45" customHeight="1">
      <c r="A168" s="146"/>
      <c r="B168" s="139"/>
      <c r="C168" s="141"/>
      <c r="D168" s="141"/>
      <c r="E168" s="5" t="s">
        <v>403</v>
      </c>
      <c r="F168" s="122"/>
      <c r="G168" s="139"/>
      <c r="H168" s="161"/>
      <c r="I168" s="139"/>
      <c r="J168" s="139"/>
      <c r="K168" s="139"/>
      <c r="L168" s="139"/>
      <c r="M168" s="137"/>
      <c r="N168" s="137"/>
      <c r="O168" s="137"/>
      <c r="P168" s="137"/>
      <c r="Q168" s="141"/>
      <c r="R168" s="12">
        <v>1</v>
      </c>
      <c r="S168" s="12">
        <v>12142</v>
      </c>
      <c r="T168" s="12">
        <f t="shared" si="7"/>
        <v>12142</v>
      </c>
      <c r="U168" s="12">
        <f t="shared" si="6"/>
        <v>13599.04</v>
      </c>
      <c r="V168" s="11"/>
      <c r="W168" s="68"/>
      <c r="X168" s="69"/>
      <c r="Y168" s="36"/>
      <c r="Z168" s="36"/>
    </row>
    <row r="169" spans="1:26" s="59" customFormat="1" ht="45" customHeight="1">
      <c r="A169" s="146"/>
      <c r="B169" s="139"/>
      <c r="C169" s="141"/>
      <c r="D169" s="141"/>
      <c r="E169" s="5" t="s">
        <v>402</v>
      </c>
      <c r="F169" s="122"/>
      <c r="G169" s="139"/>
      <c r="H169" s="161"/>
      <c r="I169" s="139"/>
      <c r="J169" s="139"/>
      <c r="K169" s="139"/>
      <c r="L169" s="139"/>
      <c r="M169" s="137"/>
      <c r="N169" s="137"/>
      <c r="O169" s="137"/>
      <c r="P169" s="137"/>
      <c r="Q169" s="141"/>
      <c r="R169" s="12">
        <v>1</v>
      </c>
      <c r="S169" s="12">
        <v>12142</v>
      </c>
      <c r="T169" s="12">
        <f t="shared" si="7"/>
        <v>12142</v>
      </c>
      <c r="U169" s="12">
        <f t="shared" si="6"/>
        <v>13599.04</v>
      </c>
      <c r="V169" s="11"/>
      <c r="W169" s="68"/>
      <c r="X169" s="69"/>
      <c r="Y169" s="36"/>
      <c r="Z169" s="36"/>
    </row>
    <row r="170" spans="1:26" s="59" customFormat="1" ht="45" customHeight="1">
      <c r="A170" s="147"/>
      <c r="B170" s="140"/>
      <c r="C170" s="130"/>
      <c r="D170" s="130"/>
      <c r="E170" s="5" t="s">
        <v>401</v>
      </c>
      <c r="F170" s="123"/>
      <c r="G170" s="140"/>
      <c r="H170" s="162"/>
      <c r="I170" s="140"/>
      <c r="J170" s="140"/>
      <c r="K170" s="140"/>
      <c r="L170" s="140"/>
      <c r="M170" s="128"/>
      <c r="N170" s="128"/>
      <c r="O170" s="128"/>
      <c r="P170" s="128"/>
      <c r="Q170" s="130"/>
      <c r="R170" s="12">
        <v>6</v>
      </c>
      <c r="S170" s="12">
        <v>11161</v>
      </c>
      <c r="T170" s="12">
        <f t="shared" si="7"/>
        <v>66966</v>
      </c>
      <c r="U170" s="12">
        <f t="shared" si="6"/>
        <v>75001.92000000001</v>
      </c>
      <c r="V170" s="11"/>
      <c r="W170" s="68"/>
      <c r="X170" s="69"/>
      <c r="Y170" s="36"/>
      <c r="Z170" s="36"/>
    </row>
    <row r="171" spans="1:26" s="59" customFormat="1" ht="55.5" customHeight="1">
      <c r="A171" s="164" t="s">
        <v>88</v>
      </c>
      <c r="B171" s="138" t="s">
        <v>67</v>
      </c>
      <c r="C171" s="148" t="s">
        <v>30</v>
      </c>
      <c r="D171" s="121" t="s">
        <v>552</v>
      </c>
      <c r="E171" s="5" t="s">
        <v>625</v>
      </c>
      <c r="F171" s="138"/>
      <c r="G171" s="138" t="s">
        <v>61</v>
      </c>
      <c r="H171" s="160">
        <v>0</v>
      </c>
      <c r="I171" s="138">
        <v>711000000</v>
      </c>
      <c r="J171" s="138" t="s">
        <v>363</v>
      </c>
      <c r="K171" s="129" t="s">
        <v>575</v>
      </c>
      <c r="L171" s="138" t="s">
        <v>180</v>
      </c>
      <c r="M171" s="127" t="s">
        <v>59</v>
      </c>
      <c r="N171" s="127" t="s">
        <v>572</v>
      </c>
      <c r="O171" s="127" t="s">
        <v>569</v>
      </c>
      <c r="P171" s="127">
        <v>796</v>
      </c>
      <c r="Q171" s="121" t="s">
        <v>413</v>
      </c>
      <c r="R171" s="5">
        <v>3500</v>
      </c>
      <c r="S171" s="12">
        <f>T171/R171</f>
        <v>47</v>
      </c>
      <c r="T171" s="12">
        <v>164500</v>
      </c>
      <c r="U171" s="12">
        <f t="shared" si="6"/>
        <v>184240.00000000003</v>
      </c>
      <c r="V171" s="12"/>
      <c r="W171" s="37"/>
      <c r="X171" s="3"/>
      <c r="Y171" s="36"/>
      <c r="Z171" s="36"/>
    </row>
    <row r="172" spans="1:26" s="59" customFormat="1" ht="50.25" customHeight="1">
      <c r="A172" s="165"/>
      <c r="B172" s="139"/>
      <c r="C172" s="149"/>
      <c r="D172" s="122"/>
      <c r="E172" s="5" t="s">
        <v>626</v>
      </c>
      <c r="F172" s="139"/>
      <c r="G172" s="139"/>
      <c r="H172" s="161"/>
      <c r="I172" s="139"/>
      <c r="J172" s="139"/>
      <c r="K172" s="141"/>
      <c r="L172" s="139"/>
      <c r="M172" s="137"/>
      <c r="N172" s="137"/>
      <c r="O172" s="137"/>
      <c r="P172" s="137"/>
      <c r="Q172" s="122"/>
      <c r="R172" s="5">
        <v>76</v>
      </c>
      <c r="S172" s="12">
        <f>T172/R172</f>
        <v>446</v>
      </c>
      <c r="T172" s="12">
        <v>33896</v>
      </c>
      <c r="U172" s="12">
        <f t="shared" si="6"/>
        <v>37963.520000000004</v>
      </c>
      <c r="V172" s="12"/>
      <c r="W172" s="37"/>
      <c r="X172" s="3"/>
      <c r="Y172" s="36"/>
      <c r="Z172" s="36"/>
    </row>
    <row r="173" spans="1:26" s="59" customFormat="1" ht="61.5" customHeight="1">
      <c r="A173" s="166"/>
      <c r="B173" s="140"/>
      <c r="C173" s="150"/>
      <c r="D173" s="123"/>
      <c r="E173" s="5" t="s">
        <v>627</v>
      </c>
      <c r="F173" s="140"/>
      <c r="G173" s="140"/>
      <c r="H173" s="162"/>
      <c r="I173" s="140"/>
      <c r="J173" s="140"/>
      <c r="K173" s="130"/>
      <c r="L173" s="140"/>
      <c r="M173" s="128"/>
      <c r="N173" s="128"/>
      <c r="O173" s="128"/>
      <c r="P173" s="128"/>
      <c r="Q173" s="123"/>
      <c r="R173" s="5">
        <v>600</v>
      </c>
      <c r="S173" s="12">
        <f>T173/R173</f>
        <v>75</v>
      </c>
      <c r="T173" s="12">
        <v>45000</v>
      </c>
      <c r="U173" s="12">
        <f t="shared" si="6"/>
        <v>50400.00000000001</v>
      </c>
      <c r="V173" s="12"/>
      <c r="W173" s="37"/>
      <c r="X173" s="3"/>
      <c r="Y173" s="36"/>
      <c r="Z173" s="36"/>
    </row>
    <row r="174" spans="1:26" s="59" customFormat="1" ht="178.5" customHeight="1">
      <c r="A174" s="23" t="s">
        <v>582</v>
      </c>
      <c r="B174" s="6" t="s">
        <v>67</v>
      </c>
      <c r="C174" s="17">
        <v>44498</v>
      </c>
      <c r="D174" s="5" t="s">
        <v>256</v>
      </c>
      <c r="E174" s="5" t="s">
        <v>495</v>
      </c>
      <c r="F174" s="6"/>
      <c r="G174" s="6" t="s">
        <v>62</v>
      </c>
      <c r="H174" s="18">
        <v>0</v>
      </c>
      <c r="I174" s="6">
        <v>711000000</v>
      </c>
      <c r="J174" s="6" t="s">
        <v>363</v>
      </c>
      <c r="K174" s="11" t="s">
        <v>558</v>
      </c>
      <c r="L174" s="6" t="s">
        <v>180</v>
      </c>
      <c r="M174" s="19" t="s">
        <v>59</v>
      </c>
      <c r="N174" s="19" t="s">
        <v>670</v>
      </c>
      <c r="O174" s="31" t="s">
        <v>594</v>
      </c>
      <c r="P174" s="19">
        <v>796</v>
      </c>
      <c r="Q174" s="11" t="s">
        <v>554</v>
      </c>
      <c r="R174" s="5">
        <v>1</v>
      </c>
      <c r="S174" s="12">
        <v>26486607</v>
      </c>
      <c r="T174" s="12">
        <v>26486607</v>
      </c>
      <c r="U174" s="12">
        <v>29665000</v>
      </c>
      <c r="V174" s="12"/>
      <c r="W174" s="37"/>
      <c r="X174" s="3"/>
      <c r="Y174" s="36"/>
      <c r="Z174" s="36"/>
    </row>
    <row r="175" spans="1:26" s="59" customFormat="1" ht="214.5" customHeight="1">
      <c r="A175" s="23" t="s">
        <v>296</v>
      </c>
      <c r="B175" s="6" t="s">
        <v>67</v>
      </c>
      <c r="C175" s="17">
        <v>44863</v>
      </c>
      <c r="D175" s="5" t="s">
        <v>257</v>
      </c>
      <c r="E175" s="5" t="s">
        <v>417</v>
      </c>
      <c r="F175" s="6"/>
      <c r="G175" s="6" t="s">
        <v>62</v>
      </c>
      <c r="H175" s="18">
        <v>0</v>
      </c>
      <c r="I175" s="6">
        <v>711000000</v>
      </c>
      <c r="J175" s="6" t="s">
        <v>363</v>
      </c>
      <c r="K175" s="11" t="s">
        <v>576</v>
      </c>
      <c r="L175" s="6" t="s">
        <v>180</v>
      </c>
      <c r="M175" s="19" t="s">
        <v>59</v>
      </c>
      <c r="N175" s="93" t="s">
        <v>745</v>
      </c>
      <c r="O175" s="31" t="s">
        <v>776</v>
      </c>
      <c r="P175" s="19">
        <v>796</v>
      </c>
      <c r="Q175" s="11" t="s">
        <v>554</v>
      </c>
      <c r="R175" s="5">
        <v>3</v>
      </c>
      <c r="S175" s="12">
        <v>4989464</v>
      </c>
      <c r="T175" s="12">
        <v>14968393</v>
      </c>
      <c r="U175" s="12">
        <f aca="true" t="shared" si="8" ref="U175:U232">T175*1.12</f>
        <v>16764600.160000002</v>
      </c>
      <c r="V175" s="12"/>
      <c r="W175" s="37"/>
      <c r="X175" s="3"/>
      <c r="Y175" s="36"/>
      <c r="Z175" s="36"/>
    </row>
    <row r="176" spans="1:26" s="59" customFormat="1" ht="352.5" customHeight="1">
      <c r="A176" s="145" t="s">
        <v>297</v>
      </c>
      <c r="B176" s="138" t="s">
        <v>67</v>
      </c>
      <c r="C176" s="148" t="s">
        <v>258</v>
      </c>
      <c r="D176" s="121" t="s">
        <v>259</v>
      </c>
      <c r="E176" s="5" t="s">
        <v>555</v>
      </c>
      <c r="F176" s="138"/>
      <c r="G176" s="138" t="s">
        <v>61</v>
      </c>
      <c r="H176" s="160">
        <v>0</v>
      </c>
      <c r="I176" s="138">
        <v>711000000</v>
      </c>
      <c r="J176" s="138" t="s">
        <v>363</v>
      </c>
      <c r="K176" s="138" t="s">
        <v>575</v>
      </c>
      <c r="L176" s="138" t="s">
        <v>180</v>
      </c>
      <c r="M176" s="127" t="s">
        <v>59</v>
      </c>
      <c r="N176" s="127" t="s">
        <v>568</v>
      </c>
      <c r="O176" s="127" t="s">
        <v>32</v>
      </c>
      <c r="P176" s="127">
        <v>796</v>
      </c>
      <c r="Q176" s="129" t="s">
        <v>554</v>
      </c>
      <c r="R176" s="5">
        <v>40</v>
      </c>
      <c r="S176" s="12">
        <v>154866</v>
      </c>
      <c r="T176" s="12">
        <v>6194640</v>
      </c>
      <c r="U176" s="12">
        <f t="shared" si="8"/>
        <v>6937996.800000001</v>
      </c>
      <c r="V176" s="12"/>
      <c r="W176" s="37"/>
      <c r="X176" s="3"/>
      <c r="Y176" s="36"/>
      <c r="Z176" s="36"/>
    </row>
    <row r="177" spans="1:26" s="59" customFormat="1" ht="409.5">
      <c r="A177" s="147"/>
      <c r="B177" s="167"/>
      <c r="C177" s="150"/>
      <c r="D177" s="123"/>
      <c r="E177" s="5" t="s">
        <v>556</v>
      </c>
      <c r="F177" s="140"/>
      <c r="G177" s="140"/>
      <c r="H177" s="162"/>
      <c r="I177" s="140"/>
      <c r="J177" s="140"/>
      <c r="K177" s="140"/>
      <c r="L177" s="140"/>
      <c r="M177" s="128"/>
      <c r="N177" s="128"/>
      <c r="O177" s="128"/>
      <c r="P177" s="128"/>
      <c r="Q177" s="130"/>
      <c r="R177" s="5">
        <v>3</v>
      </c>
      <c r="S177" s="12">
        <v>100446</v>
      </c>
      <c r="T177" s="12">
        <v>301338</v>
      </c>
      <c r="U177" s="12">
        <v>337499</v>
      </c>
      <c r="V177" s="12"/>
      <c r="W177" s="37"/>
      <c r="X177" s="3"/>
      <c r="Y177" s="36"/>
      <c r="Z177" s="36"/>
    </row>
    <row r="178" spans="1:26" s="59" customFormat="1" ht="135" customHeight="1">
      <c r="A178" s="23" t="s">
        <v>298</v>
      </c>
      <c r="B178" s="6" t="s">
        <v>67</v>
      </c>
      <c r="C178" s="17" t="s">
        <v>262</v>
      </c>
      <c r="D178" s="5" t="s">
        <v>260</v>
      </c>
      <c r="E178" s="5" t="s">
        <v>261</v>
      </c>
      <c r="F178" s="6"/>
      <c r="G178" s="6" t="s">
        <v>61</v>
      </c>
      <c r="H178" s="18">
        <v>0</v>
      </c>
      <c r="I178" s="6">
        <v>711000000</v>
      </c>
      <c r="J178" s="6" t="s">
        <v>363</v>
      </c>
      <c r="K178" s="6" t="s">
        <v>575</v>
      </c>
      <c r="L178" s="6" t="s">
        <v>180</v>
      </c>
      <c r="M178" s="19" t="s">
        <v>59</v>
      </c>
      <c r="N178" s="19" t="s">
        <v>628</v>
      </c>
      <c r="O178" s="31" t="s">
        <v>594</v>
      </c>
      <c r="P178" s="19">
        <v>796</v>
      </c>
      <c r="Q178" s="11" t="s">
        <v>554</v>
      </c>
      <c r="R178" s="5">
        <v>60</v>
      </c>
      <c r="S178" s="12">
        <v>17848</v>
      </c>
      <c r="T178" s="12">
        <v>1070880</v>
      </c>
      <c r="U178" s="12">
        <f t="shared" si="8"/>
        <v>1199385.6</v>
      </c>
      <c r="V178" s="12"/>
      <c r="W178" s="37"/>
      <c r="X178" s="3"/>
      <c r="Y178" s="36"/>
      <c r="Z178" s="36"/>
    </row>
    <row r="179" spans="1:26" s="59" customFormat="1" ht="131.25" customHeight="1">
      <c r="A179" s="23" t="s">
        <v>299</v>
      </c>
      <c r="B179" s="6" t="s">
        <v>67</v>
      </c>
      <c r="C179" s="17" t="s">
        <v>262</v>
      </c>
      <c r="D179" s="5" t="s">
        <v>365</v>
      </c>
      <c r="E179" s="5" t="s">
        <v>366</v>
      </c>
      <c r="F179" s="6"/>
      <c r="G179" s="6" t="s">
        <v>61</v>
      </c>
      <c r="H179" s="18">
        <v>0</v>
      </c>
      <c r="I179" s="6">
        <v>711000000</v>
      </c>
      <c r="J179" s="6" t="s">
        <v>363</v>
      </c>
      <c r="K179" s="6" t="s">
        <v>589</v>
      </c>
      <c r="L179" s="6" t="s">
        <v>180</v>
      </c>
      <c r="M179" s="19" t="s">
        <v>59</v>
      </c>
      <c r="N179" s="19" t="s">
        <v>628</v>
      </c>
      <c r="O179" s="31" t="s">
        <v>594</v>
      </c>
      <c r="P179" s="19">
        <v>796</v>
      </c>
      <c r="Q179" s="11" t="s">
        <v>554</v>
      </c>
      <c r="R179" s="5">
        <v>20</v>
      </c>
      <c r="S179" s="12">
        <v>52500</v>
      </c>
      <c r="T179" s="12">
        <v>1050000</v>
      </c>
      <c r="U179" s="12">
        <f t="shared" si="8"/>
        <v>1176000</v>
      </c>
      <c r="V179" s="12"/>
      <c r="W179" s="37"/>
      <c r="X179" s="3"/>
      <c r="Y179" s="36"/>
      <c r="Z179" s="36"/>
    </row>
    <row r="180" spans="1:26" s="59" customFormat="1" ht="131.25" customHeight="1">
      <c r="A180" s="23" t="s">
        <v>300</v>
      </c>
      <c r="B180" s="6" t="s">
        <v>67</v>
      </c>
      <c r="C180" s="17" t="s">
        <v>262</v>
      </c>
      <c r="D180" s="5" t="s">
        <v>263</v>
      </c>
      <c r="E180" s="5" t="s">
        <v>264</v>
      </c>
      <c r="F180" s="6"/>
      <c r="G180" s="6" t="s">
        <v>61</v>
      </c>
      <c r="H180" s="18">
        <v>0</v>
      </c>
      <c r="I180" s="6">
        <v>711000000</v>
      </c>
      <c r="J180" s="6" t="s">
        <v>363</v>
      </c>
      <c r="K180" s="6" t="s">
        <v>589</v>
      </c>
      <c r="L180" s="6" t="s">
        <v>180</v>
      </c>
      <c r="M180" s="19" t="s">
        <v>59</v>
      </c>
      <c r="N180" s="19" t="s">
        <v>628</v>
      </c>
      <c r="O180" s="31" t="s">
        <v>594</v>
      </c>
      <c r="P180" s="19">
        <v>796</v>
      </c>
      <c r="Q180" s="11" t="s">
        <v>554</v>
      </c>
      <c r="R180" s="5">
        <v>2</v>
      </c>
      <c r="S180" s="12">
        <f>T180/R180</f>
        <v>1191000</v>
      </c>
      <c r="T180" s="12">
        <v>2382000</v>
      </c>
      <c r="U180" s="12">
        <f t="shared" si="8"/>
        <v>2667840.0000000005</v>
      </c>
      <c r="V180" s="12"/>
      <c r="W180" s="37"/>
      <c r="X180" s="3"/>
      <c r="Y180" s="36"/>
      <c r="Z180" s="36"/>
    </row>
    <row r="181" spans="1:26" s="59" customFormat="1" ht="131.25" customHeight="1">
      <c r="A181" s="23" t="s">
        <v>301</v>
      </c>
      <c r="B181" s="6" t="s">
        <v>67</v>
      </c>
      <c r="C181" s="17" t="s">
        <v>262</v>
      </c>
      <c r="D181" s="5" t="s">
        <v>365</v>
      </c>
      <c r="E181" s="5" t="s">
        <v>265</v>
      </c>
      <c r="F181" s="6"/>
      <c r="G181" s="6" t="s">
        <v>61</v>
      </c>
      <c r="H181" s="18">
        <v>0</v>
      </c>
      <c r="I181" s="6">
        <v>711000000</v>
      </c>
      <c r="J181" s="6" t="s">
        <v>363</v>
      </c>
      <c r="K181" s="6" t="s">
        <v>589</v>
      </c>
      <c r="L181" s="6" t="s">
        <v>180</v>
      </c>
      <c r="M181" s="19" t="s">
        <v>59</v>
      </c>
      <c r="N181" s="19" t="s">
        <v>628</v>
      </c>
      <c r="O181" s="31" t="s">
        <v>594</v>
      </c>
      <c r="P181" s="19">
        <v>796</v>
      </c>
      <c r="Q181" s="11" t="s">
        <v>554</v>
      </c>
      <c r="R181" s="5">
        <v>4</v>
      </c>
      <c r="S181" s="12">
        <f aca="true" t="shared" si="9" ref="S181:S232">T181/R181</f>
        <v>258250</v>
      </c>
      <c r="T181" s="12">
        <v>1033000</v>
      </c>
      <c r="U181" s="12">
        <f t="shared" si="8"/>
        <v>1156960</v>
      </c>
      <c r="V181" s="12"/>
      <c r="W181" s="37"/>
      <c r="X181" s="3"/>
      <c r="Y181" s="36"/>
      <c r="Z181" s="36"/>
    </row>
    <row r="182" spans="1:26" s="115" customFormat="1" ht="131.25" customHeight="1">
      <c r="A182" s="105" t="s">
        <v>302</v>
      </c>
      <c r="B182" s="106" t="s">
        <v>67</v>
      </c>
      <c r="C182" s="116" t="s">
        <v>266</v>
      </c>
      <c r="D182" s="107" t="s">
        <v>267</v>
      </c>
      <c r="E182" s="107" t="s">
        <v>557</v>
      </c>
      <c r="F182" s="106"/>
      <c r="G182" s="106" t="s">
        <v>61</v>
      </c>
      <c r="H182" s="108">
        <v>0</v>
      </c>
      <c r="I182" s="106">
        <v>711000000</v>
      </c>
      <c r="J182" s="106" t="s">
        <v>363</v>
      </c>
      <c r="K182" s="106" t="s">
        <v>589</v>
      </c>
      <c r="L182" s="106" t="s">
        <v>180</v>
      </c>
      <c r="M182" s="109" t="s">
        <v>59</v>
      </c>
      <c r="N182" s="109" t="s">
        <v>628</v>
      </c>
      <c r="O182" s="117" t="s">
        <v>623</v>
      </c>
      <c r="P182" s="109">
        <v>796</v>
      </c>
      <c r="Q182" s="110" t="s">
        <v>554</v>
      </c>
      <c r="R182" s="107">
        <v>5</v>
      </c>
      <c r="S182" s="111">
        <f t="shared" si="9"/>
        <v>147400</v>
      </c>
      <c r="T182" s="111">
        <v>737000</v>
      </c>
      <c r="U182" s="111">
        <f t="shared" si="8"/>
        <v>825440.0000000001</v>
      </c>
      <c r="V182" s="111"/>
      <c r="W182" s="112"/>
      <c r="X182" s="113"/>
      <c r="Y182" s="114"/>
      <c r="Z182" s="114"/>
    </row>
    <row r="183" spans="1:26" s="59" customFormat="1" ht="131.25" customHeight="1">
      <c r="A183" s="23" t="s">
        <v>303</v>
      </c>
      <c r="B183" s="6" t="s">
        <v>67</v>
      </c>
      <c r="C183" s="17" t="s">
        <v>262</v>
      </c>
      <c r="D183" s="5" t="s">
        <v>621</v>
      </c>
      <c r="E183" s="5" t="s">
        <v>622</v>
      </c>
      <c r="F183" s="6"/>
      <c r="G183" s="6" t="s">
        <v>61</v>
      </c>
      <c r="H183" s="18">
        <v>0</v>
      </c>
      <c r="I183" s="6">
        <v>711000000</v>
      </c>
      <c r="J183" s="6" t="s">
        <v>363</v>
      </c>
      <c r="K183" s="6" t="s">
        <v>589</v>
      </c>
      <c r="L183" s="6" t="s">
        <v>180</v>
      </c>
      <c r="M183" s="19" t="s">
        <v>59</v>
      </c>
      <c r="N183" s="19" t="s">
        <v>628</v>
      </c>
      <c r="O183" s="31" t="s">
        <v>594</v>
      </c>
      <c r="P183" s="19">
        <v>796</v>
      </c>
      <c r="Q183" s="11" t="s">
        <v>554</v>
      </c>
      <c r="R183" s="5">
        <v>5</v>
      </c>
      <c r="S183" s="12">
        <f t="shared" si="9"/>
        <v>158200</v>
      </c>
      <c r="T183" s="12">
        <v>791000</v>
      </c>
      <c r="U183" s="12">
        <f t="shared" si="8"/>
        <v>885920.0000000001</v>
      </c>
      <c r="V183" s="12"/>
      <c r="W183" s="37"/>
      <c r="X183" s="3"/>
      <c r="Y183" s="36"/>
      <c r="Z183" s="36"/>
    </row>
    <row r="184" spans="1:26" s="59" customFormat="1" ht="131.25" customHeight="1">
      <c r="A184" s="23" t="s">
        <v>304</v>
      </c>
      <c r="B184" s="6" t="s">
        <v>67</v>
      </c>
      <c r="C184" s="28" t="s">
        <v>340</v>
      </c>
      <c r="D184" s="5" t="s">
        <v>268</v>
      </c>
      <c r="E184" s="5" t="s">
        <v>268</v>
      </c>
      <c r="F184" s="6"/>
      <c r="G184" s="6" t="s">
        <v>61</v>
      </c>
      <c r="H184" s="18">
        <v>0</v>
      </c>
      <c r="I184" s="6">
        <v>711000000</v>
      </c>
      <c r="J184" s="6" t="s">
        <v>363</v>
      </c>
      <c r="K184" s="6" t="s">
        <v>589</v>
      </c>
      <c r="L184" s="6" t="s">
        <v>180</v>
      </c>
      <c r="M184" s="19" t="s">
        <v>59</v>
      </c>
      <c r="N184" s="19" t="s">
        <v>628</v>
      </c>
      <c r="O184" s="31" t="s">
        <v>594</v>
      </c>
      <c r="P184" s="19">
        <v>796</v>
      </c>
      <c r="Q184" s="11" t="s">
        <v>554</v>
      </c>
      <c r="R184" s="5">
        <v>1</v>
      </c>
      <c r="S184" s="12">
        <f t="shared" si="9"/>
        <v>562000</v>
      </c>
      <c r="T184" s="16">
        <v>562000</v>
      </c>
      <c r="U184" s="12">
        <f t="shared" si="8"/>
        <v>629440.0000000001</v>
      </c>
      <c r="V184" s="12"/>
      <c r="W184" s="37"/>
      <c r="X184" s="3"/>
      <c r="Y184" s="36"/>
      <c r="Z184" s="36"/>
    </row>
    <row r="185" spans="1:26" s="59" customFormat="1" ht="131.25" customHeight="1">
      <c r="A185" s="23" t="s">
        <v>305</v>
      </c>
      <c r="B185" s="6" t="s">
        <v>67</v>
      </c>
      <c r="C185" s="17" t="s">
        <v>339</v>
      </c>
      <c r="D185" s="5" t="s">
        <v>269</v>
      </c>
      <c r="E185" s="5" t="s">
        <v>388</v>
      </c>
      <c r="F185" s="6"/>
      <c r="G185" s="6" t="s">
        <v>61</v>
      </c>
      <c r="H185" s="18">
        <v>0</v>
      </c>
      <c r="I185" s="6">
        <v>711000000</v>
      </c>
      <c r="J185" s="6" t="s">
        <v>363</v>
      </c>
      <c r="K185" s="6" t="s">
        <v>590</v>
      </c>
      <c r="L185" s="6" t="s">
        <v>180</v>
      </c>
      <c r="M185" s="19" t="s">
        <v>59</v>
      </c>
      <c r="N185" s="19" t="s">
        <v>628</v>
      </c>
      <c r="O185" s="31" t="s">
        <v>594</v>
      </c>
      <c r="P185" s="19">
        <v>796</v>
      </c>
      <c r="Q185" s="11" t="s">
        <v>554</v>
      </c>
      <c r="R185" s="5">
        <v>1</v>
      </c>
      <c r="S185" s="12">
        <f t="shared" si="9"/>
        <v>154000</v>
      </c>
      <c r="T185" s="12">
        <v>154000</v>
      </c>
      <c r="U185" s="12">
        <f t="shared" si="8"/>
        <v>172480.00000000003</v>
      </c>
      <c r="V185" s="12"/>
      <c r="W185" s="37"/>
      <c r="X185" s="3"/>
      <c r="Y185" s="36"/>
      <c r="Z185" s="36"/>
    </row>
    <row r="186" spans="1:26" s="59" customFormat="1" ht="131.25" customHeight="1">
      <c r="A186" s="23" t="s">
        <v>306</v>
      </c>
      <c r="B186" s="6" t="s">
        <v>67</v>
      </c>
      <c r="C186" s="17" t="s">
        <v>270</v>
      </c>
      <c r="D186" s="5" t="s">
        <v>271</v>
      </c>
      <c r="E186" s="5" t="s">
        <v>376</v>
      </c>
      <c r="F186" s="6"/>
      <c r="G186" s="6" t="s">
        <v>61</v>
      </c>
      <c r="H186" s="18">
        <v>0</v>
      </c>
      <c r="I186" s="6">
        <v>711000000</v>
      </c>
      <c r="J186" s="6" t="s">
        <v>363</v>
      </c>
      <c r="K186" s="6" t="s">
        <v>588</v>
      </c>
      <c r="L186" s="6" t="s">
        <v>180</v>
      </c>
      <c r="M186" s="19" t="s">
        <v>59</v>
      </c>
      <c r="N186" s="19" t="s">
        <v>628</v>
      </c>
      <c r="O186" s="31" t="s">
        <v>594</v>
      </c>
      <c r="P186" s="19">
        <v>796</v>
      </c>
      <c r="Q186" s="11" t="s">
        <v>554</v>
      </c>
      <c r="R186" s="5">
        <v>6</v>
      </c>
      <c r="S186" s="12">
        <f t="shared" si="9"/>
        <v>94833</v>
      </c>
      <c r="T186" s="12">
        <v>568998</v>
      </c>
      <c r="U186" s="12">
        <f t="shared" si="8"/>
        <v>637277.76</v>
      </c>
      <c r="V186" s="12"/>
      <c r="W186" s="37"/>
      <c r="X186" s="3"/>
      <c r="Y186" s="36"/>
      <c r="Z186" s="36"/>
    </row>
    <row r="187" spans="1:26" s="59" customFormat="1" ht="123.75" customHeight="1">
      <c r="A187" s="23" t="s">
        <v>307</v>
      </c>
      <c r="B187" s="6" t="s">
        <v>67</v>
      </c>
      <c r="C187" s="17" t="s">
        <v>270</v>
      </c>
      <c r="D187" s="5" t="s">
        <v>272</v>
      </c>
      <c r="E187" s="5" t="s">
        <v>273</v>
      </c>
      <c r="F187" s="6"/>
      <c r="G187" s="6" t="s">
        <v>61</v>
      </c>
      <c r="H187" s="18">
        <v>0</v>
      </c>
      <c r="I187" s="6">
        <v>711000000</v>
      </c>
      <c r="J187" s="6" t="s">
        <v>363</v>
      </c>
      <c r="K187" s="6" t="s">
        <v>576</v>
      </c>
      <c r="L187" s="6" t="s">
        <v>180</v>
      </c>
      <c r="M187" s="19" t="s">
        <v>59</v>
      </c>
      <c r="N187" s="19" t="s">
        <v>628</v>
      </c>
      <c r="O187" s="31" t="s">
        <v>594</v>
      </c>
      <c r="P187" s="19">
        <v>796</v>
      </c>
      <c r="Q187" s="11" t="s">
        <v>554</v>
      </c>
      <c r="R187" s="5">
        <v>20</v>
      </c>
      <c r="S187" s="12">
        <f t="shared" si="9"/>
        <v>38500</v>
      </c>
      <c r="T187" s="12">
        <v>770000</v>
      </c>
      <c r="U187" s="12">
        <f t="shared" si="8"/>
        <v>862400.0000000001</v>
      </c>
      <c r="V187" s="12"/>
      <c r="W187" s="37"/>
      <c r="X187" s="3"/>
      <c r="Y187" s="36"/>
      <c r="Z187" s="36"/>
    </row>
    <row r="188" spans="1:26" s="59" customFormat="1" ht="114.75" customHeight="1">
      <c r="A188" s="23" t="s">
        <v>308</v>
      </c>
      <c r="B188" s="6" t="s">
        <v>67</v>
      </c>
      <c r="C188" s="17" t="s">
        <v>274</v>
      </c>
      <c r="D188" s="5" t="s">
        <v>275</v>
      </c>
      <c r="E188" s="5" t="s">
        <v>591</v>
      </c>
      <c r="F188" s="6"/>
      <c r="G188" s="6" t="s">
        <v>61</v>
      </c>
      <c r="H188" s="18">
        <v>0</v>
      </c>
      <c r="I188" s="6">
        <v>711000000</v>
      </c>
      <c r="J188" s="6" t="s">
        <v>363</v>
      </c>
      <c r="K188" s="6" t="s">
        <v>588</v>
      </c>
      <c r="L188" s="6" t="s">
        <v>180</v>
      </c>
      <c r="M188" s="19" t="s">
        <v>59</v>
      </c>
      <c r="N188" s="19" t="s">
        <v>628</v>
      </c>
      <c r="O188" s="31" t="s">
        <v>594</v>
      </c>
      <c r="P188" s="19">
        <v>796</v>
      </c>
      <c r="Q188" s="11" t="s">
        <v>554</v>
      </c>
      <c r="R188" s="5">
        <v>6</v>
      </c>
      <c r="S188" s="12">
        <f t="shared" si="9"/>
        <v>37500</v>
      </c>
      <c r="T188" s="12">
        <v>225000</v>
      </c>
      <c r="U188" s="12">
        <f t="shared" si="8"/>
        <v>252000.00000000003</v>
      </c>
      <c r="V188" s="12"/>
      <c r="W188" s="37"/>
      <c r="X188" s="3"/>
      <c r="Y188" s="36"/>
      <c r="Z188" s="36"/>
    </row>
    <row r="189" spans="1:26" s="59" customFormat="1" ht="133.5" customHeight="1">
      <c r="A189" s="23" t="s">
        <v>309</v>
      </c>
      <c r="B189" s="29" t="s">
        <v>67</v>
      </c>
      <c r="C189" s="50" t="s">
        <v>276</v>
      </c>
      <c r="D189" s="5" t="s">
        <v>277</v>
      </c>
      <c r="E189" s="5" t="s">
        <v>278</v>
      </c>
      <c r="F189" s="6"/>
      <c r="G189" s="6" t="s">
        <v>61</v>
      </c>
      <c r="H189" s="18">
        <v>0</v>
      </c>
      <c r="I189" s="6">
        <v>711000000</v>
      </c>
      <c r="J189" s="6" t="s">
        <v>363</v>
      </c>
      <c r="K189" s="6" t="s">
        <v>575</v>
      </c>
      <c r="L189" s="6" t="s">
        <v>180</v>
      </c>
      <c r="M189" s="19" t="s">
        <v>59</v>
      </c>
      <c r="N189" s="19" t="s">
        <v>628</v>
      </c>
      <c r="O189" s="31" t="s">
        <v>594</v>
      </c>
      <c r="P189" s="19">
        <v>796</v>
      </c>
      <c r="Q189" s="11" t="s">
        <v>554</v>
      </c>
      <c r="R189" s="5">
        <v>1</v>
      </c>
      <c r="S189" s="12">
        <f t="shared" si="9"/>
        <v>329000</v>
      </c>
      <c r="T189" s="12">
        <v>329000</v>
      </c>
      <c r="U189" s="12">
        <f t="shared" si="8"/>
        <v>368480.00000000006</v>
      </c>
      <c r="V189" s="12"/>
      <c r="W189" s="37"/>
      <c r="X189" s="3"/>
      <c r="Y189" s="36"/>
      <c r="Z189" s="36"/>
    </row>
    <row r="190" spans="1:26" s="59" customFormat="1" ht="122.25" customHeight="1">
      <c r="A190" s="23" t="s">
        <v>310</v>
      </c>
      <c r="B190" s="29" t="s">
        <v>67</v>
      </c>
      <c r="C190" s="50" t="s">
        <v>702</v>
      </c>
      <c r="D190" s="34" t="s">
        <v>279</v>
      </c>
      <c r="E190" s="34" t="s">
        <v>279</v>
      </c>
      <c r="F190" s="29"/>
      <c r="G190" s="6" t="s">
        <v>61</v>
      </c>
      <c r="H190" s="18">
        <v>0</v>
      </c>
      <c r="I190" s="6">
        <v>711000000</v>
      </c>
      <c r="J190" s="6" t="s">
        <v>363</v>
      </c>
      <c r="K190" s="6" t="s">
        <v>576</v>
      </c>
      <c r="L190" s="6" t="s">
        <v>180</v>
      </c>
      <c r="M190" s="19" t="s">
        <v>59</v>
      </c>
      <c r="N190" s="19" t="s">
        <v>628</v>
      </c>
      <c r="O190" s="31" t="s">
        <v>594</v>
      </c>
      <c r="P190" s="19">
        <v>796</v>
      </c>
      <c r="Q190" s="11" t="s">
        <v>554</v>
      </c>
      <c r="R190" s="5">
        <v>25</v>
      </c>
      <c r="S190" s="12">
        <v>10000</v>
      </c>
      <c r="T190" s="12">
        <v>250000</v>
      </c>
      <c r="U190" s="12">
        <f>T190*1.12</f>
        <v>280000</v>
      </c>
      <c r="V190" s="12"/>
      <c r="W190" s="37"/>
      <c r="X190" s="3"/>
      <c r="Y190" s="36"/>
      <c r="Z190" s="36"/>
    </row>
    <row r="191" spans="1:26" s="59" customFormat="1" ht="133.5" customHeight="1">
      <c r="A191" s="23" t="s">
        <v>311</v>
      </c>
      <c r="B191" s="6" t="s">
        <v>67</v>
      </c>
      <c r="C191" s="5" t="s">
        <v>343</v>
      </c>
      <c r="D191" s="17" t="s">
        <v>280</v>
      </c>
      <c r="E191" s="17" t="s">
        <v>280</v>
      </c>
      <c r="F191" s="6"/>
      <c r="G191" s="6" t="s">
        <v>61</v>
      </c>
      <c r="H191" s="18">
        <v>0</v>
      </c>
      <c r="I191" s="6">
        <v>711000000</v>
      </c>
      <c r="J191" s="6" t="s">
        <v>363</v>
      </c>
      <c r="K191" s="6" t="s">
        <v>589</v>
      </c>
      <c r="L191" s="6" t="s">
        <v>180</v>
      </c>
      <c r="M191" s="19" t="s">
        <v>59</v>
      </c>
      <c r="N191" s="19" t="s">
        <v>628</v>
      </c>
      <c r="O191" s="31" t="s">
        <v>594</v>
      </c>
      <c r="P191" s="19">
        <v>796</v>
      </c>
      <c r="Q191" s="11" t="s">
        <v>554</v>
      </c>
      <c r="R191" s="5">
        <v>1</v>
      </c>
      <c r="S191" s="12">
        <f t="shared" si="9"/>
        <v>268000</v>
      </c>
      <c r="T191" s="12">
        <v>268000</v>
      </c>
      <c r="U191" s="12">
        <f t="shared" si="8"/>
        <v>300160</v>
      </c>
      <c r="V191" s="12"/>
      <c r="W191" s="37"/>
      <c r="X191" s="3"/>
      <c r="Y191" s="36"/>
      <c r="Z191" s="36"/>
    </row>
    <row r="192" spans="1:26" s="59" customFormat="1" ht="118.5" customHeight="1">
      <c r="A192" s="23" t="s">
        <v>312</v>
      </c>
      <c r="B192" s="6" t="s">
        <v>67</v>
      </c>
      <c r="C192" s="17" t="s">
        <v>344</v>
      </c>
      <c r="D192" s="5" t="s">
        <v>281</v>
      </c>
      <c r="E192" s="5" t="s">
        <v>281</v>
      </c>
      <c r="F192" s="6"/>
      <c r="G192" s="6" t="s">
        <v>61</v>
      </c>
      <c r="H192" s="18">
        <v>0</v>
      </c>
      <c r="I192" s="6">
        <v>711000000</v>
      </c>
      <c r="J192" s="6" t="s">
        <v>363</v>
      </c>
      <c r="K192" s="6" t="s">
        <v>590</v>
      </c>
      <c r="L192" s="6" t="s">
        <v>180</v>
      </c>
      <c r="M192" s="19" t="s">
        <v>59</v>
      </c>
      <c r="N192" s="19" t="s">
        <v>628</v>
      </c>
      <c r="O192" s="31" t="s">
        <v>594</v>
      </c>
      <c r="P192" s="19">
        <v>796</v>
      </c>
      <c r="Q192" s="11" t="s">
        <v>554</v>
      </c>
      <c r="R192" s="13">
        <v>5</v>
      </c>
      <c r="S192" s="12">
        <f t="shared" si="9"/>
        <v>26400</v>
      </c>
      <c r="T192" s="22">
        <v>132000</v>
      </c>
      <c r="U192" s="12">
        <f t="shared" si="8"/>
        <v>147840</v>
      </c>
      <c r="V192" s="12"/>
      <c r="W192" s="37"/>
      <c r="X192" s="3"/>
      <c r="Y192" s="36"/>
      <c r="Z192" s="36"/>
    </row>
    <row r="193" spans="1:26" s="59" customFormat="1" ht="140.25" customHeight="1">
      <c r="A193" s="23" t="s">
        <v>313</v>
      </c>
      <c r="B193" s="6" t="s">
        <v>67</v>
      </c>
      <c r="C193" s="17" t="s">
        <v>350</v>
      </c>
      <c r="D193" s="5" t="s">
        <v>700</v>
      </c>
      <c r="E193" s="5" t="s">
        <v>701</v>
      </c>
      <c r="F193" s="6"/>
      <c r="G193" s="6" t="s">
        <v>61</v>
      </c>
      <c r="H193" s="18">
        <v>0</v>
      </c>
      <c r="I193" s="6">
        <v>711000000</v>
      </c>
      <c r="J193" s="6" t="s">
        <v>363</v>
      </c>
      <c r="K193" s="6" t="s">
        <v>575</v>
      </c>
      <c r="L193" s="6" t="s">
        <v>180</v>
      </c>
      <c r="M193" s="19" t="s">
        <v>59</v>
      </c>
      <c r="N193" s="19" t="s">
        <v>628</v>
      </c>
      <c r="O193" s="31" t="s">
        <v>594</v>
      </c>
      <c r="P193" s="19">
        <v>796</v>
      </c>
      <c r="Q193" s="11" t="s">
        <v>554</v>
      </c>
      <c r="R193" s="13">
        <v>1</v>
      </c>
      <c r="S193" s="12">
        <f t="shared" si="9"/>
        <v>29000</v>
      </c>
      <c r="T193" s="22">
        <v>29000</v>
      </c>
      <c r="U193" s="12">
        <f t="shared" si="8"/>
        <v>32480.000000000004</v>
      </c>
      <c r="V193" s="12"/>
      <c r="W193" s="37"/>
      <c r="X193" s="3"/>
      <c r="Y193" s="36"/>
      <c r="Z193" s="36"/>
    </row>
    <row r="194" spans="1:26" s="59" customFormat="1" ht="143.25" customHeight="1">
      <c r="A194" s="23" t="s">
        <v>615</v>
      </c>
      <c r="B194" s="6" t="s">
        <v>67</v>
      </c>
      <c r="C194" s="17">
        <v>40939</v>
      </c>
      <c r="D194" s="5" t="s">
        <v>661</v>
      </c>
      <c r="E194" s="5" t="s">
        <v>685</v>
      </c>
      <c r="F194" s="6"/>
      <c r="G194" s="6" t="s">
        <v>61</v>
      </c>
      <c r="H194" s="18">
        <v>0</v>
      </c>
      <c r="I194" s="6">
        <v>711000000</v>
      </c>
      <c r="J194" s="6" t="s">
        <v>363</v>
      </c>
      <c r="K194" s="6" t="s">
        <v>575</v>
      </c>
      <c r="L194" s="6" t="s">
        <v>180</v>
      </c>
      <c r="M194" s="19" t="s">
        <v>59</v>
      </c>
      <c r="N194" s="19" t="s">
        <v>604</v>
      </c>
      <c r="O194" s="19" t="s">
        <v>594</v>
      </c>
      <c r="P194" s="19">
        <v>796</v>
      </c>
      <c r="Q194" s="11" t="s">
        <v>554</v>
      </c>
      <c r="R194" s="13">
        <v>35</v>
      </c>
      <c r="S194" s="12">
        <v>32000</v>
      </c>
      <c r="T194" s="22">
        <v>1120000</v>
      </c>
      <c r="U194" s="12">
        <f aca="true" t="shared" si="10" ref="U194:U206">T194*1.12</f>
        <v>1254400.0000000002</v>
      </c>
      <c r="V194" s="12"/>
      <c r="W194" s="37"/>
      <c r="X194" s="3"/>
      <c r="Y194" s="36"/>
      <c r="Z194" s="36"/>
    </row>
    <row r="195" spans="1:26" s="59" customFormat="1" ht="112.5" customHeight="1">
      <c r="A195" s="23" t="s">
        <v>616</v>
      </c>
      <c r="B195" s="6" t="s">
        <v>67</v>
      </c>
      <c r="C195" s="17">
        <v>40939</v>
      </c>
      <c r="D195" s="5" t="s">
        <v>661</v>
      </c>
      <c r="E195" s="5" t="s">
        <v>686</v>
      </c>
      <c r="F195" s="6"/>
      <c r="G195" s="6" t="s">
        <v>61</v>
      </c>
      <c r="H195" s="18">
        <v>0</v>
      </c>
      <c r="I195" s="6">
        <v>711000000</v>
      </c>
      <c r="J195" s="6" t="s">
        <v>363</v>
      </c>
      <c r="K195" s="6" t="s">
        <v>575</v>
      </c>
      <c r="L195" s="6" t="s">
        <v>180</v>
      </c>
      <c r="M195" s="19" t="s">
        <v>59</v>
      </c>
      <c r="N195" s="19" t="s">
        <v>604</v>
      </c>
      <c r="O195" s="19" t="s">
        <v>594</v>
      </c>
      <c r="P195" s="19">
        <v>796</v>
      </c>
      <c r="Q195" s="11" t="s">
        <v>554</v>
      </c>
      <c r="R195" s="13">
        <v>18</v>
      </c>
      <c r="S195" s="12">
        <v>36000</v>
      </c>
      <c r="T195" s="22">
        <v>648000</v>
      </c>
      <c r="U195" s="12">
        <f t="shared" si="10"/>
        <v>725760.0000000001</v>
      </c>
      <c r="V195" s="12"/>
      <c r="W195" s="37"/>
      <c r="X195" s="3"/>
      <c r="Y195" s="36"/>
      <c r="Z195" s="36"/>
    </row>
    <row r="196" spans="1:26" s="59" customFormat="1" ht="123" customHeight="1">
      <c r="A196" s="23" t="s">
        <v>314</v>
      </c>
      <c r="B196" s="6" t="s">
        <v>67</v>
      </c>
      <c r="C196" s="17">
        <v>40939</v>
      </c>
      <c r="D196" s="5" t="s">
        <v>661</v>
      </c>
      <c r="E196" s="5" t="s">
        <v>687</v>
      </c>
      <c r="F196" s="6"/>
      <c r="G196" s="6" t="s">
        <v>61</v>
      </c>
      <c r="H196" s="18">
        <v>0</v>
      </c>
      <c r="I196" s="6">
        <v>711000000</v>
      </c>
      <c r="J196" s="6" t="s">
        <v>363</v>
      </c>
      <c r="K196" s="6" t="s">
        <v>575</v>
      </c>
      <c r="L196" s="6" t="s">
        <v>180</v>
      </c>
      <c r="M196" s="19" t="s">
        <v>59</v>
      </c>
      <c r="N196" s="19" t="s">
        <v>604</v>
      </c>
      <c r="O196" s="19" t="s">
        <v>594</v>
      </c>
      <c r="P196" s="19">
        <v>796</v>
      </c>
      <c r="Q196" s="11" t="s">
        <v>554</v>
      </c>
      <c r="R196" s="13">
        <v>45</v>
      </c>
      <c r="S196" s="12">
        <v>47000</v>
      </c>
      <c r="T196" s="22">
        <v>2115000</v>
      </c>
      <c r="U196" s="12">
        <f t="shared" si="10"/>
        <v>2368800</v>
      </c>
      <c r="V196" s="12"/>
      <c r="W196" s="37"/>
      <c r="X196" s="3"/>
      <c r="Y196" s="36"/>
      <c r="Z196" s="36"/>
    </row>
    <row r="197" spans="1:26" s="59" customFormat="1" ht="118.5" customHeight="1">
      <c r="A197" s="23" t="s">
        <v>315</v>
      </c>
      <c r="B197" s="6" t="s">
        <v>67</v>
      </c>
      <c r="C197" s="17">
        <v>40939</v>
      </c>
      <c r="D197" s="5" t="s">
        <v>661</v>
      </c>
      <c r="E197" s="5" t="s">
        <v>674</v>
      </c>
      <c r="F197" s="6"/>
      <c r="G197" s="6" t="s">
        <v>61</v>
      </c>
      <c r="H197" s="18">
        <v>0</v>
      </c>
      <c r="I197" s="6">
        <v>711000000</v>
      </c>
      <c r="J197" s="6" t="s">
        <v>363</v>
      </c>
      <c r="K197" s="6" t="s">
        <v>575</v>
      </c>
      <c r="L197" s="6" t="s">
        <v>180</v>
      </c>
      <c r="M197" s="19" t="s">
        <v>59</v>
      </c>
      <c r="N197" s="19" t="s">
        <v>604</v>
      </c>
      <c r="O197" s="19" t="s">
        <v>594</v>
      </c>
      <c r="P197" s="19">
        <v>796</v>
      </c>
      <c r="Q197" s="11" t="s">
        <v>554</v>
      </c>
      <c r="R197" s="13">
        <v>35</v>
      </c>
      <c r="S197" s="12">
        <v>20000</v>
      </c>
      <c r="T197" s="22">
        <v>700000</v>
      </c>
      <c r="U197" s="12">
        <f t="shared" si="10"/>
        <v>784000.0000000001</v>
      </c>
      <c r="V197" s="12"/>
      <c r="W197" s="37"/>
      <c r="X197" s="3"/>
      <c r="Y197" s="36"/>
      <c r="Z197" s="36"/>
    </row>
    <row r="198" spans="1:26" s="59" customFormat="1" ht="98.25" customHeight="1">
      <c r="A198" s="23" t="s">
        <v>316</v>
      </c>
      <c r="B198" s="6" t="s">
        <v>67</v>
      </c>
      <c r="C198" s="17">
        <v>40939</v>
      </c>
      <c r="D198" s="5" t="s">
        <v>661</v>
      </c>
      <c r="E198" s="5" t="s">
        <v>692</v>
      </c>
      <c r="F198" s="6"/>
      <c r="G198" s="6" t="s">
        <v>61</v>
      </c>
      <c r="H198" s="18">
        <v>0</v>
      </c>
      <c r="I198" s="6">
        <v>711000000</v>
      </c>
      <c r="J198" s="6" t="s">
        <v>363</v>
      </c>
      <c r="K198" s="6" t="s">
        <v>575</v>
      </c>
      <c r="L198" s="6" t="s">
        <v>180</v>
      </c>
      <c r="M198" s="19" t="s">
        <v>59</v>
      </c>
      <c r="N198" s="19" t="s">
        <v>604</v>
      </c>
      <c r="O198" s="19" t="s">
        <v>594</v>
      </c>
      <c r="P198" s="19">
        <v>796</v>
      </c>
      <c r="Q198" s="11" t="s">
        <v>554</v>
      </c>
      <c r="R198" s="13">
        <v>15</v>
      </c>
      <c r="S198" s="12">
        <v>30000</v>
      </c>
      <c r="T198" s="22">
        <v>450000</v>
      </c>
      <c r="U198" s="12">
        <f t="shared" si="10"/>
        <v>504000.00000000006</v>
      </c>
      <c r="V198" s="12"/>
      <c r="W198" s="37"/>
      <c r="X198" s="3"/>
      <c r="Y198" s="36"/>
      <c r="Z198" s="36"/>
    </row>
    <row r="199" spans="1:26" s="59" customFormat="1" ht="99.75" customHeight="1">
      <c r="A199" s="23" t="s">
        <v>317</v>
      </c>
      <c r="B199" s="6" t="s">
        <v>67</v>
      </c>
      <c r="C199" s="17">
        <v>40939</v>
      </c>
      <c r="D199" s="5" t="s">
        <v>662</v>
      </c>
      <c r="E199" s="5" t="s">
        <v>691</v>
      </c>
      <c r="F199" s="6"/>
      <c r="G199" s="6" t="s">
        <v>61</v>
      </c>
      <c r="H199" s="18">
        <v>0</v>
      </c>
      <c r="I199" s="6">
        <v>711000000</v>
      </c>
      <c r="J199" s="6" t="s">
        <v>363</v>
      </c>
      <c r="K199" s="6" t="s">
        <v>575</v>
      </c>
      <c r="L199" s="6" t="s">
        <v>180</v>
      </c>
      <c r="M199" s="19" t="s">
        <v>59</v>
      </c>
      <c r="N199" s="19" t="s">
        <v>604</v>
      </c>
      <c r="O199" s="19" t="s">
        <v>594</v>
      </c>
      <c r="P199" s="19">
        <v>796</v>
      </c>
      <c r="Q199" s="11" t="s">
        <v>554</v>
      </c>
      <c r="R199" s="13">
        <v>3</v>
      </c>
      <c r="S199" s="12">
        <v>125000</v>
      </c>
      <c r="T199" s="22">
        <v>375000</v>
      </c>
      <c r="U199" s="12">
        <f t="shared" si="10"/>
        <v>420000.00000000006</v>
      </c>
      <c r="V199" s="12"/>
      <c r="W199" s="37"/>
      <c r="X199" s="3"/>
      <c r="Y199" s="36"/>
      <c r="Z199" s="36"/>
    </row>
    <row r="200" spans="1:26" s="59" customFormat="1" ht="105.75" customHeight="1">
      <c r="A200" s="23" t="s">
        <v>318</v>
      </c>
      <c r="B200" s="6" t="s">
        <v>67</v>
      </c>
      <c r="C200" s="17">
        <v>40939</v>
      </c>
      <c r="D200" s="5" t="s">
        <v>662</v>
      </c>
      <c r="E200" s="5" t="s">
        <v>688</v>
      </c>
      <c r="F200" s="6"/>
      <c r="G200" s="6" t="s">
        <v>61</v>
      </c>
      <c r="H200" s="18">
        <v>0</v>
      </c>
      <c r="I200" s="6">
        <v>711000000</v>
      </c>
      <c r="J200" s="6" t="s">
        <v>363</v>
      </c>
      <c r="K200" s="6" t="s">
        <v>575</v>
      </c>
      <c r="L200" s="6" t="s">
        <v>180</v>
      </c>
      <c r="M200" s="19" t="s">
        <v>59</v>
      </c>
      <c r="N200" s="19" t="s">
        <v>604</v>
      </c>
      <c r="O200" s="19" t="s">
        <v>594</v>
      </c>
      <c r="P200" s="19">
        <v>796</v>
      </c>
      <c r="Q200" s="11" t="s">
        <v>554</v>
      </c>
      <c r="R200" s="13">
        <v>3</v>
      </c>
      <c r="S200" s="12">
        <v>70000</v>
      </c>
      <c r="T200" s="22">
        <v>210000</v>
      </c>
      <c r="U200" s="12">
        <f t="shared" si="10"/>
        <v>235200.00000000003</v>
      </c>
      <c r="V200" s="12"/>
      <c r="W200" s="37"/>
      <c r="X200" s="3"/>
      <c r="Y200" s="36"/>
      <c r="Z200" s="36"/>
    </row>
    <row r="201" spans="1:26" s="59" customFormat="1" ht="108" customHeight="1">
      <c r="A201" s="23" t="s">
        <v>319</v>
      </c>
      <c r="B201" s="6" t="s">
        <v>67</v>
      </c>
      <c r="C201" s="17">
        <v>40939</v>
      </c>
      <c r="D201" s="5" t="s">
        <v>662</v>
      </c>
      <c r="E201" s="5" t="s">
        <v>689</v>
      </c>
      <c r="F201" s="6"/>
      <c r="G201" s="6" t="s">
        <v>61</v>
      </c>
      <c r="H201" s="18">
        <v>0</v>
      </c>
      <c r="I201" s="6">
        <v>711000000</v>
      </c>
      <c r="J201" s="6" t="s">
        <v>363</v>
      </c>
      <c r="K201" s="6" t="s">
        <v>575</v>
      </c>
      <c r="L201" s="6" t="s">
        <v>180</v>
      </c>
      <c r="M201" s="19" t="s">
        <v>59</v>
      </c>
      <c r="N201" s="19" t="s">
        <v>604</v>
      </c>
      <c r="O201" s="19" t="s">
        <v>594</v>
      </c>
      <c r="P201" s="19">
        <v>796</v>
      </c>
      <c r="Q201" s="11" t="s">
        <v>554</v>
      </c>
      <c r="R201" s="13">
        <v>3</v>
      </c>
      <c r="S201" s="12">
        <v>60000</v>
      </c>
      <c r="T201" s="22">
        <v>180000</v>
      </c>
      <c r="U201" s="12">
        <f t="shared" si="10"/>
        <v>201600.00000000003</v>
      </c>
      <c r="V201" s="12"/>
      <c r="W201" s="37"/>
      <c r="X201" s="3"/>
      <c r="Y201" s="36"/>
      <c r="Z201" s="36"/>
    </row>
    <row r="202" spans="1:26" s="59" customFormat="1" ht="106.5" customHeight="1">
      <c r="A202" s="23" t="s">
        <v>320</v>
      </c>
      <c r="B202" s="6" t="s">
        <v>67</v>
      </c>
      <c r="C202" s="17">
        <v>40939</v>
      </c>
      <c r="D202" s="5" t="s">
        <v>662</v>
      </c>
      <c r="E202" s="5" t="s">
        <v>690</v>
      </c>
      <c r="F202" s="6"/>
      <c r="G202" s="6" t="s">
        <v>61</v>
      </c>
      <c r="H202" s="18">
        <v>0</v>
      </c>
      <c r="I202" s="6">
        <v>711000000</v>
      </c>
      <c r="J202" s="6" t="s">
        <v>363</v>
      </c>
      <c r="K202" s="6" t="s">
        <v>575</v>
      </c>
      <c r="L202" s="6" t="s">
        <v>180</v>
      </c>
      <c r="M202" s="19" t="s">
        <v>59</v>
      </c>
      <c r="N202" s="19" t="s">
        <v>604</v>
      </c>
      <c r="O202" s="19" t="s">
        <v>594</v>
      </c>
      <c r="P202" s="19">
        <v>796</v>
      </c>
      <c r="Q202" s="11" t="s">
        <v>554</v>
      </c>
      <c r="R202" s="13">
        <v>3</v>
      </c>
      <c r="S202" s="12">
        <v>85000</v>
      </c>
      <c r="T202" s="22">
        <v>255000</v>
      </c>
      <c r="U202" s="12">
        <f t="shared" si="10"/>
        <v>285600</v>
      </c>
      <c r="V202" s="12"/>
      <c r="W202" s="37"/>
      <c r="X202" s="3"/>
      <c r="Y202" s="36"/>
      <c r="Z202" s="36"/>
    </row>
    <row r="203" spans="1:26" s="59" customFormat="1" ht="110.25" customHeight="1">
      <c r="A203" s="23" t="s">
        <v>321</v>
      </c>
      <c r="B203" s="6" t="s">
        <v>67</v>
      </c>
      <c r="C203" s="17">
        <v>40939</v>
      </c>
      <c r="D203" s="5" t="s">
        <v>662</v>
      </c>
      <c r="E203" s="5" t="s">
        <v>693</v>
      </c>
      <c r="F203" s="6"/>
      <c r="G203" s="6" t="s">
        <v>61</v>
      </c>
      <c r="H203" s="18">
        <v>0</v>
      </c>
      <c r="I203" s="6">
        <v>711000000</v>
      </c>
      <c r="J203" s="6" t="s">
        <v>363</v>
      </c>
      <c r="K203" s="6" t="s">
        <v>575</v>
      </c>
      <c r="L203" s="6" t="s">
        <v>180</v>
      </c>
      <c r="M203" s="19" t="s">
        <v>59</v>
      </c>
      <c r="N203" s="19" t="s">
        <v>604</v>
      </c>
      <c r="O203" s="19" t="s">
        <v>594</v>
      </c>
      <c r="P203" s="19">
        <v>796</v>
      </c>
      <c r="Q203" s="11" t="s">
        <v>554</v>
      </c>
      <c r="R203" s="13">
        <v>3</v>
      </c>
      <c r="S203" s="12">
        <v>91000</v>
      </c>
      <c r="T203" s="22">
        <v>273000</v>
      </c>
      <c r="U203" s="12">
        <f t="shared" si="10"/>
        <v>305760</v>
      </c>
      <c r="V203" s="12"/>
      <c r="W203" s="37"/>
      <c r="X203" s="3"/>
      <c r="Y203" s="36"/>
      <c r="Z203" s="36"/>
    </row>
    <row r="204" spans="1:26" s="59" customFormat="1" ht="130.5" customHeight="1">
      <c r="A204" s="23" t="s">
        <v>322</v>
      </c>
      <c r="B204" s="6" t="s">
        <v>67</v>
      </c>
      <c r="C204" s="17">
        <v>40939</v>
      </c>
      <c r="D204" s="5" t="s">
        <v>662</v>
      </c>
      <c r="E204" s="5" t="s">
        <v>694</v>
      </c>
      <c r="F204" s="6"/>
      <c r="G204" s="6" t="s">
        <v>61</v>
      </c>
      <c r="H204" s="18">
        <v>0</v>
      </c>
      <c r="I204" s="6">
        <v>711000000</v>
      </c>
      <c r="J204" s="6" t="s">
        <v>363</v>
      </c>
      <c r="K204" s="6" t="s">
        <v>575</v>
      </c>
      <c r="L204" s="6" t="s">
        <v>180</v>
      </c>
      <c r="M204" s="19" t="s">
        <v>59</v>
      </c>
      <c r="N204" s="19" t="s">
        <v>604</v>
      </c>
      <c r="O204" s="19" t="s">
        <v>594</v>
      </c>
      <c r="P204" s="19">
        <v>796</v>
      </c>
      <c r="Q204" s="11" t="s">
        <v>554</v>
      </c>
      <c r="R204" s="13">
        <v>3</v>
      </c>
      <c r="S204" s="12">
        <v>118000</v>
      </c>
      <c r="T204" s="22">
        <v>354000</v>
      </c>
      <c r="U204" s="12">
        <f t="shared" si="10"/>
        <v>396480.00000000006</v>
      </c>
      <c r="V204" s="12"/>
      <c r="W204" s="37"/>
      <c r="X204" s="3"/>
      <c r="Y204" s="36"/>
      <c r="Z204" s="36"/>
    </row>
    <row r="205" spans="1:26" s="59" customFormat="1" ht="117.75" customHeight="1">
      <c r="A205" s="23" t="s">
        <v>323</v>
      </c>
      <c r="B205" s="6" t="s">
        <v>67</v>
      </c>
      <c r="C205" s="17">
        <v>40939</v>
      </c>
      <c r="D205" s="5" t="s">
        <v>659</v>
      </c>
      <c r="E205" s="5" t="s">
        <v>695</v>
      </c>
      <c r="F205" s="6"/>
      <c r="G205" s="6" t="s">
        <v>61</v>
      </c>
      <c r="H205" s="18">
        <v>0</v>
      </c>
      <c r="I205" s="6">
        <v>711000000</v>
      </c>
      <c r="J205" s="6" t="s">
        <v>363</v>
      </c>
      <c r="K205" s="6" t="s">
        <v>575</v>
      </c>
      <c r="L205" s="6" t="s">
        <v>180</v>
      </c>
      <c r="M205" s="19" t="s">
        <v>59</v>
      </c>
      <c r="N205" s="19" t="s">
        <v>604</v>
      </c>
      <c r="O205" s="19" t="s">
        <v>594</v>
      </c>
      <c r="P205" s="19">
        <v>796</v>
      </c>
      <c r="Q205" s="11" t="s">
        <v>554</v>
      </c>
      <c r="R205" s="13">
        <v>3</v>
      </c>
      <c r="S205" s="12">
        <v>167000</v>
      </c>
      <c r="T205" s="22">
        <v>501000</v>
      </c>
      <c r="U205" s="12">
        <f t="shared" si="10"/>
        <v>561120</v>
      </c>
      <c r="V205" s="12"/>
      <c r="W205" s="37"/>
      <c r="X205" s="3"/>
      <c r="Y205" s="36"/>
      <c r="Z205" s="36"/>
    </row>
    <row r="206" spans="1:26" s="59" customFormat="1" ht="114.75" customHeight="1">
      <c r="A206" s="23" t="s">
        <v>324</v>
      </c>
      <c r="B206" s="6" t="s">
        <v>67</v>
      </c>
      <c r="C206" s="17">
        <v>40939</v>
      </c>
      <c r="D206" s="5" t="s">
        <v>675</v>
      </c>
      <c r="E206" s="5" t="s">
        <v>696</v>
      </c>
      <c r="F206" s="6"/>
      <c r="G206" s="6" t="s">
        <v>61</v>
      </c>
      <c r="H206" s="18">
        <v>0</v>
      </c>
      <c r="I206" s="6">
        <v>711000000</v>
      </c>
      <c r="J206" s="6" t="s">
        <v>363</v>
      </c>
      <c r="K206" s="6" t="s">
        <v>575</v>
      </c>
      <c r="L206" s="6" t="s">
        <v>180</v>
      </c>
      <c r="M206" s="19" t="s">
        <v>59</v>
      </c>
      <c r="N206" s="19" t="s">
        <v>604</v>
      </c>
      <c r="O206" s="19" t="s">
        <v>594</v>
      </c>
      <c r="P206" s="19">
        <v>796</v>
      </c>
      <c r="Q206" s="11" t="s">
        <v>554</v>
      </c>
      <c r="R206" s="13">
        <v>10</v>
      </c>
      <c r="S206" s="12">
        <v>24000</v>
      </c>
      <c r="T206" s="22">
        <v>240000</v>
      </c>
      <c r="U206" s="12">
        <f t="shared" si="10"/>
        <v>268800</v>
      </c>
      <c r="V206" s="12"/>
      <c r="W206" s="37"/>
      <c r="X206" s="3"/>
      <c r="Y206" s="36"/>
      <c r="Z206" s="36"/>
    </row>
    <row r="207" spans="1:26" s="59" customFormat="1" ht="96" customHeight="1">
      <c r="A207" s="23" t="s">
        <v>325</v>
      </c>
      <c r="B207" s="6" t="s">
        <v>67</v>
      </c>
      <c r="C207" s="17" t="s">
        <v>345</v>
      </c>
      <c r="D207" s="5" t="s">
        <v>607</v>
      </c>
      <c r="E207" s="5" t="s">
        <v>676</v>
      </c>
      <c r="F207" s="6"/>
      <c r="G207" s="6" t="s">
        <v>61</v>
      </c>
      <c r="H207" s="18">
        <v>0</v>
      </c>
      <c r="I207" s="6">
        <v>711000000</v>
      </c>
      <c r="J207" s="6" t="s">
        <v>363</v>
      </c>
      <c r="K207" s="6" t="s">
        <v>575</v>
      </c>
      <c r="L207" s="6" t="s">
        <v>180</v>
      </c>
      <c r="M207" s="19" t="s">
        <v>59</v>
      </c>
      <c r="N207" s="19" t="s">
        <v>604</v>
      </c>
      <c r="O207" s="19" t="s">
        <v>594</v>
      </c>
      <c r="P207" s="19">
        <v>796</v>
      </c>
      <c r="Q207" s="11" t="s">
        <v>354</v>
      </c>
      <c r="R207" s="13">
        <v>1</v>
      </c>
      <c r="S207" s="12">
        <f t="shared" si="9"/>
        <v>759000</v>
      </c>
      <c r="T207" s="22">
        <v>759000</v>
      </c>
      <c r="U207" s="12">
        <f t="shared" si="8"/>
        <v>850080.0000000001</v>
      </c>
      <c r="V207" s="12"/>
      <c r="W207" s="37"/>
      <c r="X207" s="3"/>
      <c r="Y207" s="36"/>
      <c r="Z207" s="36"/>
    </row>
    <row r="208" spans="1:26" s="59" customFormat="1" ht="102.75" customHeight="1">
      <c r="A208" s="23" t="s">
        <v>326</v>
      </c>
      <c r="B208" s="6" t="s">
        <v>67</v>
      </c>
      <c r="C208" s="17" t="s">
        <v>345</v>
      </c>
      <c r="D208" s="5" t="s">
        <v>581</v>
      </c>
      <c r="E208" s="5" t="s">
        <v>677</v>
      </c>
      <c r="F208" s="6"/>
      <c r="G208" s="6" t="s">
        <v>61</v>
      </c>
      <c r="H208" s="18">
        <v>0</v>
      </c>
      <c r="I208" s="6">
        <v>711000000</v>
      </c>
      <c r="J208" s="6" t="s">
        <v>363</v>
      </c>
      <c r="K208" s="6" t="s">
        <v>575</v>
      </c>
      <c r="L208" s="6" t="s">
        <v>180</v>
      </c>
      <c r="M208" s="19" t="s">
        <v>59</v>
      </c>
      <c r="N208" s="19" t="s">
        <v>604</v>
      </c>
      <c r="O208" s="19" t="s">
        <v>594</v>
      </c>
      <c r="P208" s="19">
        <v>796</v>
      </c>
      <c r="Q208" s="11" t="s">
        <v>580</v>
      </c>
      <c r="R208" s="13">
        <v>6</v>
      </c>
      <c r="S208" s="12">
        <f>T208/R208</f>
        <v>170000</v>
      </c>
      <c r="T208" s="22">
        <v>1020000</v>
      </c>
      <c r="U208" s="12">
        <f>T208*1.12</f>
        <v>1142400</v>
      </c>
      <c r="V208" s="12"/>
      <c r="W208" s="37"/>
      <c r="X208" s="3"/>
      <c r="Y208" s="36"/>
      <c r="Z208" s="36"/>
    </row>
    <row r="209" spans="1:26" s="59" customFormat="1" ht="130.5" customHeight="1">
      <c r="A209" s="23" t="s">
        <v>327</v>
      </c>
      <c r="B209" s="6" t="s">
        <v>67</v>
      </c>
      <c r="C209" s="17" t="s">
        <v>345</v>
      </c>
      <c r="D209" s="5" t="s">
        <v>282</v>
      </c>
      <c r="E209" s="5" t="s">
        <v>678</v>
      </c>
      <c r="F209" s="6"/>
      <c r="G209" s="6" t="s">
        <v>61</v>
      </c>
      <c r="H209" s="18">
        <v>0</v>
      </c>
      <c r="I209" s="6">
        <v>711000000</v>
      </c>
      <c r="J209" s="6" t="s">
        <v>363</v>
      </c>
      <c r="K209" s="6" t="s">
        <v>575</v>
      </c>
      <c r="L209" s="6" t="s">
        <v>180</v>
      </c>
      <c r="M209" s="19" t="s">
        <v>59</v>
      </c>
      <c r="N209" s="19" t="s">
        <v>604</v>
      </c>
      <c r="O209" s="19" t="s">
        <v>594</v>
      </c>
      <c r="P209" s="19">
        <v>796</v>
      </c>
      <c r="Q209" s="11" t="s">
        <v>580</v>
      </c>
      <c r="R209" s="13">
        <v>45</v>
      </c>
      <c r="S209" s="12">
        <f t="shared" si="9"/>
        <v>26533</v>
      </c>
      <c r="T209" s="22">
        <v>1193985</v>
      </c>
      <c r="U209" s="12">
        <f t="shared" si="8"/>
        <v>1337263.2000000002</v>
      </c>
      <c r="V209" s="12"/>
      <c r="W209" s="37"/>
      <c r="X209" s="3"/>
      <c r="Y209" s="36"/>
      <c r="Z209" s="36"/>
    </row>
    <row r="210" spans="1:26" s="59" customFormat="1" ht="99.75" customHeight="1">
      <c r="A210" s="23" t="s">
        <v>328</v>
      </c>
      <c r="B210" s="6" t="s">
        <v>67</v>
      </c>
      <c r="C210" s="17" t="s">
        <v>345</v>
      </c>
      <c r="D210" s="5" t="s">
        <v>378</v>
      </c>
      <c r="E210" s="5" t="s">
        <v>378</v>
      </c>
      <c r="F210" s="6"/>
      <c r="G210" s="6" t="s">
        <v>61</v>
      </c>
      <c r="H210" s="18">
        <v>0</v>
      </c>
      <c r="I210" s="6">
        <v>711000000</v>
      </c>
      <c r="J210" s="6" t="s">
        <v>363</v>
      </c>
      <c r="K210" s="6" t="s">
        <v>575</v>
      </c>
      <c r="L210" s="6" t="s">
        <v>180</v>
      </c>
      <c r="M210" s="19" t="s">
        <v>59</v>
      </c>
      <c r="N210" s="19" t="s">
        <v>604</v>
      </c>
      <c r="O210" s="19" t="s">
        <v>594</v>
      </c>
      <c r="P210" s="19">
        <v>796</v>
      </c>
      <c r="Q210" s="11" t="s">
        <v>580</v>
      </c>
      <c r="R210" s="13">
        <v>6</v>
      </c>
      <c r="S210" s="12">
        <f t="shared" si="9"/>
        <v>89000</v>
      </c>
      <c r="T210" s="22">
        <v>534000</v>
      </c>
      <c r="U210" s="12">
        <f t="shared" si="8"/>
        <v>598080</v>
      </c>
      <c r="V210" s="12"/>
      <c r="W210" s="37"/>
      <c r="X210" s="3"/>
      <c r="Y210" s="36"/>
      <c r="Z210" s="36"/>
    </row>
    <row r="211" spans="1:26" s="59" customFormat="1" ht="100.5" customHeight="1">
      <c r="A211" s="23" t="s">
        <v>329</v>
      </c>
      <c r="B211" s="6" t="s">
        <v>67</v>
      </c>
      <c r="C211" s="17" t="s">
        <v>345</v>
      </c>
      <c r="D211" s="5" t="s">
        <v>377</v>
      </c>
      <c r="E211" s="5" t="s">
        <v>377</v>
      </c>
      <c r="F211" s="6"/>
      <c r="G211" s="6" t="s">
        <v>61</v>
      </c>
      <c r="H211" s="18">
        <v>0</v>
      </c>
      <c r="I211" s="6">
        <v>711000000</v>
      </c>
      <c r="J211" s="6" t="s">
        <v>363</v>
      </c>
      <c r="K211" s="6" t="s">
        <v>575</v>
      </c>
      <c r="L211" s="6" t="s">
        <v>180</v>
      </c>
      <c r="M211" s="19" t="s">
        <v>59</v>
      </c>
      <c r="N211" s="19" t="s">
        <v>604</v>
      </c>
      <c r="O211" s="19" t="s">
        <v>594</v>
      </c>
      <c r="P211" s="19">
        <v>796</v>
      </c>
      <c r="Q211" s="11" t="s">
        <v>580</v>
      </c>
      <c r="R211" s="13">
        <v>1</v>
      </c>
      <c r="S211" s="12">
        <f>T211/R211</f>
        <v>185000</v>
      </c>
      <c r="T211" s="22">
        <v>185000</v>
      </c>
      <c r="U211" s="12">
        <f>T211*1.12</f>
        <v>207200.00000000003</v>
      </c>
      <c r="V211" s="12"/>
      <c r="W211" s="37"/>
      <c r="X211" s="3"/>
      <c r="Y211" s="36"/>
      <c r="Z211" s="36"/>
    </row>
    <row r="212" spans="1:26" s="59" customFormat="1" ht="107.25" customHeight="1">
      <c r="A212" s="23" t="s">
        <v>330</v>
      </c>
      <c r="B212" s="6" t="s">
        <v>67</v>
      </c>
      <c r="C212" s="17" t="s">
        <v>367</v>
      </c>
      <c r="D212" s="5" t="s">
        <v>283</v>
      </c>
      <c r="E212" s="5" t="s">
        <v>679</v>
      </c>
      <c r="F212" s="6"/>
      <c r="G212" s="6" t="s">
        <v>61</v>
      </c>
      <c r="H212" s="18">
        <v>0</v>
      </c>
      <c r="I212" s="6">
        <v>711000000</v>
      </c>
      <c r="J212" s="6" t="s">
        <v>363</v>
      </c>
      <c r="K212" s="6" t="s">
        <v>593</v>
      </c>
      <c r="L212" s="6" t="s">
        <v>180</v>
      </c>
      <c r="M212" s="19" t="s">
        <v>59</v>
      </c>
      <c r="N212" s="19" t="s">
        <v>628</v>
      </c>
      <c r="O212" s="31" t="s">
        <v>594</v>
      </c>
      <c r="P212" s="19">
        <v>796</v>
      </c>
      <c r="Q212" s="11" t="s">
        <v>554</v>
      </c>
      <c r="R212" s="13">
        <v>2</v>
      </c>
      <c r="S212" s="12">
        <f t="shared" si="9"/>
        <v>110000</v>
      </c>
      <c r="T212" s="22">
        <v>220000</v>
      </c>
      <c r="U212" s="12">
        <f t="shared" si="8"/>
        <v>246400.00000000003</v>
      </c>
      <c r="V212" s="12"/>
      <c r="W212" s="37"/>
      <c r="X212" s="3"/>
      <c r="Y212" s="36"/>
      <c r="Z212" s="36"/>
    </row>
    <row r="213" spans="1:26" s="59" customFormat="1" ht="107.25" customHeight="1">
      <c r="A213" s="23" t="s">
        <v>331</v>
      </c>
      <c r="B213" s="6" t="s">
        <v>67</v>
      </c>
      <c r="C213" s="17" t="s">
        <v>346</v>
      </c>
      <c r="D213" s="5" t="s">
        <v>284</v>
      </c>
      <c r="E213" s="5" t="s">
        <v>680</v>
      </c>
      <c r="F213" s="6"/>
      <c r="G213" s="6" t="s">
        <v>61</v>
      </c>
      <c r="H213" s="18">
        <v>0</v>
      </c>
      <c r="I213" s="6">
        <v>711000000</v>
      </c>
      <c r="J213" s="6" t="s">
        <v>363</v>
      </c>
      <c r="K213" s="6" t="s">
        <v>593</v>
      </c>
      <c r="L213" s="6" t="s">
        <v>180</v>
      </c>
      <c r="M213" s="19" t="s">
        <v>59</v>
      </c>
      <c r="N213" s="19" t="s">
        <v>628</v>
      </c>
      <c r="O213" s="31" t="s">
        <v>594</v>
      </c>
      <c r="P213" s="19">
        <v>796</v>
      </c>
      <c r="Q213" s="11" t="s">
        <v>554</v>
      </c>
      <c r="R213" s="13">
        <v>22</v>
      </c>
      <c r="S213" s="12">
        <f t="shared" si="9"/>
        <v>25636</v>
      </c>
      <c r="T213" s="22">
        <v>563992</v>
      </c>
      <c r="U213" s="12">
        <f t="shared" si="8"/>
        <v>631671.04</v>
      </c>
      <c r="V213" s="12"/>
      <c r="W213" s="37"/>
      <c r="X213" s="3"/>
      <c r="Y213" s="36"/>
      <c r="Z213" s="36"/>
    </row>
    <row r="214" spans="1:26" s="59" customFormat="1" ht="117.75" customHeight="1">
      <c r="A214" s="23" t="s">
        <v>332</v>
      </c>
      <c r="B214" s="6" t="s">
        <v>67</v>
      </c>
      <c r="C214" s="17" t="s">
        <v>346</v>
      </c>
      <c r="D214" s="5" t="s">
        <v>285</v>
      </c>
      <c r="E214" s="5" t="s">
        <v>681</v>
      </c>
      <c r="F214" s="6"/>
      <c r="G214" s="6" t="s">
        <v>61</v>
      </c>
      <c r="H214" s="18">
        <v>0</v>
      </c>
      <c r="I214" s="6">
        <v>711000000</v>
      </c>
      <c r="J214" s="6" t="s">
        <v>363</v>
      </c>
      <c r="K214" s="6" t="s">
        <v>593</v>
      </c>
      <c r="L214" s="6" t="s">
        <v>180</v>
      </c>
      <c r="M214" s="19" t="s">
        <v>59</v>
      </c>
      <c r="N214" s="19" t="s">
        <v>567</v>
      </c>
      <c r="O214" s="31" t="s">
        <v>594</v>
      </c>
      <c r="P214" s="19">
        <v>796</v>
      </c>
      <c r="Q214" s="11" t="s">
        <v>554</v>
      </c>
      <c r="R214" s="13">
        <v>28</v>
      </c>
      <c r="S214" s="12">
        <f t="shared" si="9"/>
        <v>25643</v>
      </c>
      <c r="T214" s="22">
        <v>718004</v>
      </c>
      <c r="U214" s="12">
        <f t="shared" si="8"/>
        <v>804164.4800000001</v>
      </c>
      <c r="V214" s="12"/>
      <c r="W214" s="37"/>
      <c r="X214" s="3"/>
      <c r="Y214" s="36"/>
      <c r="Z214" s="36"/>
    </row>
    <row r="215" spans="1:26" s="59" customFormat="1" ht="117.75" customHeight="1">
      <c r="A215" s="23" t="s">
        <v>333</v>
      </c>
      <c r="B215" s="29" t="s">
        <v>67</v>
      </c>
      <c r="C215" s="17" t="s">
        <v>346</v>
      </c>
      <c r="D215" s="34" t="s">
        <v>561</v>
      </c>
      <c r="E215" s="34" t="s">
        <v>682</v>
      </c>
      <c r="F215" s="67"/>
      <c r="G215" s="29" t="s">
        <v>61</v>
      </c>
      <c r="H215" s="30">
        <v>0</v>
      </c>
      <c r="I215" s="29">
        <v>711000000</v>
      </c>
      <c r="J215" s="29" t="s">
        <v>363</v>
      </c>
      <c r="K215" s="6" t="s">
        <v>593</v>
      </c>
      <c r="L215" s="29" t="s">
        <v>180</v>
      </c>
      <c r="M215" s="31" t="s">
        <v>59</v>
      </c>
      <c r="N215" s="19" t="s">
        <v>567</v>
      </c>
      <c r="O215" s="31" t="s">
        <v>594</v>
      </c>
      <c r="P215" s="31">
        <v>796</v>
      </c>
      <c r="Q215" s="32" t="s">
        <v>354</v>
      </c>
      <c r="R215" s="66">
        <v>1</v>
      </c>
      <c r="S215" s="35">
        <v>350000</v>
      </c>
      <c r="T215" s="35">
        <v>350000</v>
      </c>
      <c r="U215" s="12">
        <f>T215*1.12</f>
        <v>392000.00000000006</v>
      </c>
      <c r="V215" s="33"/>
      <c r="W215" s="37"/>
      <c r="X215" s="3"/>
      <c r="Y215" s="36"/>
      <c r="Z215" s="36"/>
    </row>
    <row r="216" spans="1:26" s="59" customFormat="1" ht="113.25" customHeight="1">
      <c r="A216" s="23" t="s">
        <v>334</v>
      </c>
      <c r="B216" s="6" t="s">
        <v>67</v>
      </c>
      <c r="C216" s="17" t="s">
        <v>350</v>
      </c>
      <c r="D216" s="5" t="s">
        <v>286</v>
      </c>
      <c r="E216" s="5" t="s">
        <v>699</v>
      </c>
      <c r="F216" s="6"/>
      <c r="G216" s="6" t="s">
        <v>61</v>
      </c>
      <c r="H216" s="18">
        <v>0</v>
      </c>
      <c r="I216" s="6">
        <v>711000000</v>
      </c>
      <c r="J216" s="6" t="s">
        <v>363</v>
      </c>
      <c r="K216" s="6" t="s">
        <v>575</v>
      </c>
      <c r="L216" s="6" t="s">
        <v>180</v>
      </c>
      <c r="M216" s="19" t="s">
        <v>59</v>
      </c>
      <c r="N216" s="19" t="s">
        <v>628</v>
      </c>
      <c r="O216" s="31" t="s">
        <v>594</v>
      </c>
      <c r="P216" s="19">
        <v>796</v>
      </c>
      <c r="Q216" s="11" t="s">
        <v>554</v>
      </c>
      <c r="R216" s="13">
        <v>1</v>
      </c>
      <c r="S216" s="12">
        <f t="shared" si="9"/>
        <v>98000</v>
      </c>
      <c r="T216" s="22">
        <v>98000</v>
      </c>
      <c r="U216" s="12">
        <f t="shared" si="8"/>
        <v>109760.00000000001</v>
      </c>
      <c r="V216" s="12"/>
      <c r="W216" s="37"/>
      <c r="X216" s="3"/>
      <c r="Y216" s="36"/>
      <c r="Z216" s="36"/>
    </row>
    <row r="217" spans="1:26" s="59" customFormat="1" ht="117" customHeight="1">
      <c r="A217" s="23" t="s">
        <v>335</v>
      </c>
      <c r="B217" s="6" t="s">
        <v>67</v>
      </c>
      <c r="C217" s="17" t="s">
        <v>347</v>
      </c>
      <c r="D217" s="24" t="s">
        <v>379</v>
      </c>
      <c r="E217" s="24" t="s">
        <v>379</v>
      </c>
      <c r="F217" s="6"/>
      <c r="G217" s="6" t="s">
        <v>61</v>
      </c>
      <c r="H217" s="18">
        <v>0</v>
      </c>
      <c r="I217" s="6">
        <v>711000000</v>
      </c>
      <c r="J217" s="6" t="s">
        <v>363</v>
      </c>
      <c r="K217" s="6" t="s">
        <v>592</v>
      </c>
      <c r="L217" s="6" t="s">
        <v>180</v>
      </c>
      <c r="M217" s="19" t="s">
        <v>59</v>
      </c>
      <c r="N217" s="19" t="s">
        <v>628</v>
      </c>
      <c r="O217" s="31" t="s">
        <v>594</v>
      </c>
      <c r="P217" s="19">
        <v>796</v>
      </c>
      <c r="Q217" s="11" t="s">
        <v>554</v>
      </c>
      <c r="R217" s="13">
        <v>10</v>
      </c>
      <c r="S217" s="12">
        <f t="shared" si="9"/>
        <v>75000</v>
      </c>
      <c r="T217" s="22">
        <v>750000</v>
      </c>
      <c r="U217" s="12">
        <f t="shared" si="8"/>
        <v>840000.0000000001</v>
      </c>
      <c r="V217" s="12"/>
      <c r="W217" s="37"/>
      <c r="X217" s="3"/>
      <c r="Y217" s="36"/>
      <c r="Z217" s="36"/>
    </row>
    <row r="218" spans="1:26" s="59" customFormat="1" ht="135" customHeight="1">
      <c r="A218" s="23" t="s">
        <v>336</v>
      </c>
      <c r="B218" s="6" t="s">
        <v>67</v>
      </c>
      <c r="C218" s="17" t="s">
        <v>348</v>
      </c>
      <c r="D218" s="24" t="s">
        <v>287</v>
      </c>
      <c r="E218" s="24" t="s">
        <v>389</v>
      </c>
      <c r="F218" s="6"/>
      <c r="G218" s="6" t="s">
        <v>61</v>
      </c>
      <c r="H218" s="18">
        <v>0</v>
      </c>
      <c r="I218" s="6">
        <v>711000000</v>
      </c>
      <c r="J218" s="6" t="s">
        <v>363</v>
      </c>
      <c r="K218" s="6" t="s">
        <v>592</v>
      </c>
      <c r="L218" s="6" t="s">
        <v>180</v>
      </c>
      <c r="M218" s="19" t="s">
        <v>59</v>
      </c>
      <c r="N218" s="19" t="s">
        <v>628</v>
      </c>
      <c r="O218" s="31" t="s">
        <v>594</v>
      </c>
      <c r="P218" s="19">
        <v>796</v>
      </c>
      <c r="Q218" s="11" t="s">
        <v>554</v>
      </c>
      <c r="R218" s="13">
        <v>1</v>
      </c>
      <c r="S218" s="12">
        <f t="shared" si="9"/>
        <v>150000</v>
      </c>
      <c r="T218" s="22">
        <v>150000</v>
      </c>
      <c r="U218" s="12">
        <f t="shared" si="8"/>
        <v>168000.00000000003</v>
      </c>
      <c r="V218" s="12"/>
      <c r="W218" s="37"/>
      <c r="X218" s="3"/>
      <c r="Y218" s="36"/>
      <c r="Z218" s="36"/>
    </row>
    <row r="219" spans="1:26" s="59" customFormat="1" ht="135" customHeight="1">
      <c r="A219" s="23" t="s">
        <v>645</v>
      </c>
      <c r="B219" s="6" t="s">
        <v>67</v>
      </c>
      <c r="C219" s="17" t="s">
        <v>349</v>
      </c>
      <c r="D219" s="24" t="s">
        <v>288</v>
      </c>
      <c r="E219" s="24" t="s">
        <v>288</v>
      </c>
      <c r="F219" s="6"/>
      <c r="G219" s="6" t="s">
        <v>61</v>
      </c>
      <c r="H219" s="18">
        <v>0</v>
      </c>
      <c r="I219" s="6">
        <v>711000000</v>
      </c>
      <c r="J219" s="6" t="s">
        <v>363</v>
      </c>
      <c r="K219" s="6" t="s">
        <v>592</v>
      </c>
      <c r="L219" s="6" t="s">
        <v>180</v>
      </c>
      <c r="M219" s="19" t="s">
        <v>59</v>
      </c>
      <c r="N219" s="19" t="s">
        <v>628</v>
      </c>
      <c r="O219" s="31" t="s">
        <v>594</v>
      </c>
      <c r="P219" s="19">
        <v>796</v>
      </c>
      <c r="Q219" s="11" t="s">
        <v>554</v>
      </c>
      <c r="R219" s="13">
        <v>3</v>
      </c>
      <c r="S219" s="12">
        <f t="shared" si="9"/>
        <v>29333</v>
      </c>
      <c r="T219" s="22">
        <v>87999</v>
      </c>
      <c r="U219" s="12">
        <f t="shared" si="8"/>
        <v>98558.88</v>
      </c>
      <c r="V219" s="12"/>
      <c r="W219" s="37"/>
      <c r="X219" s="3"/>
      <c r="Y219" s="36"/>
      <c r="Z219" s="36"/>
    </row>
    <row r="220" spans="1:26" s="59" customFormat="1" ht="135" customHeight="1">
      <c r="A220" s="23" t="s">
        <v>646</v>
      </c>
      <c r="B220" s="6" t="s">
        <v>67</v>
      </c>
      <c r="C220" s="17" t="s">
        <v>342</v>
      </c>
      <c r="D220" s="24" t="s">
        <v>289</v>
      </c>
      <c r="E220" s="24" t="s">
        <v>380</v>
      </c>
      <c r="F220" s="6"/>
      <c r="G220" s="6" t="s">
        <v>61</v>
      </c>
      <c r="H220" s="18">
        <v>0</v>
      </c>
      <c r="I220" s="6">
        <v>711000000</v>
      </c>
      <c r="J220" s="6" t="s">
        <v>363</v>
      </c>
      <c r="K220" s="6" t="s">
        <v>588</v>
      </c>
      <c r="L220" s="6" t="s">
        <v>180</v>
      </c>
      <c r="M220" s="19" t="s">
        <v>59</v>
      </c>
      <c r="N220" s="19" t="s">
        <v>628</v>
      </c>
      <c r="O220" s="31" t="s">
        <v>594</v>
      </c>
      <c r="P220" s="19">
        <v>796</v>
      </c>
      <c r="Q220" s="11" t="s">
        <v>554</v>
      </c>
      <c r="R220" s="13">
        <v>72</v>
      </c>
      <c r="S220" s="12">
        <f t="shared" si="9"/>
        <v>31250</v>
      </c>
      <c r="T220" s="22">
        <v>2250000</v>
      </c>
      <c r="U220" s="12">
        <f t="shared" si="8"/>
        <v>2520000.0000000005</v>
      </c>
      <c r="V220" s="12"/>
      <c r="W220" s="37"/>
      <c r="X220" s="3"/>
      <c r="Y220" s="36"/>
      <c r="Z220" s="36"/>
    </row>
    <row r="221" spans="1:26" s="59" customFormat="1" ht="135" customHeight="1">
      <c r="A221" s="23" t="s">
        <v>647</v>
      </c>
      <c r="B221" s="6" t="s">
        <v>67</v>
      </c>
      <c r="C221" s="17" t="s">
        <v>351</v>
      </c>
      <c r="D221" s="24" t="s">
        <v>290</v>
      </c>
      <c r="E221" s="24" t="s">
        <v>290</v>
      </c>
      <c r="F221" s="6"/>
      <c r="G221" s="6" t="s">
        <v>61</v>
      </c>
      <c r="H221" s="18">
        <v>0</v>
      </c>
      <c r="I221" s="6">
        <v>711000000</v>
      </c>
      <c r="J221" s="6" t="s">
        <v>363</v>
      </c>
      <c r="K221" s="6" t="s">
        <v>575</v>
      </c>
      <c r="L221" s="6" t="s">
        <v>180</v>
      </c>
      <c r="M221" s="19" t="s">
        <v>59</v>
      </c>
      <c r="N221" s="19" t="s">
        <v>628</v>
      </c>
      <c r="O221" s="31" t="s">
        <v>594</v>
      </c>
      <c r="P221" s="19">
        <v>796</v>
      </c>
      <c r="Q221" s="11" t="s">
        <v>554</v>
      </c>
      <c r="R221" s="13">
        <v>1</v>
      </c>
      <c r="S221" s="12">
        <f t="shared" si="9"/>
        <v>1339500</v>
      </c>
      <c r="T221" s="22">
        <v>1339500</v>
      </c>
      <c r="U221" s="12">
        <f t="shared" si="8"/>
        <v>1500240.0000000002</v>
      </c>
      <c r="V221" s="12"/>
      <c r="W221" s="37"/>
      <c r="X221" s="3"/>
      <c r="Y221" s="36"/>
      <c r="Z221" s="36"/>
    </row>
    <row r="222" spans="1:26" s="59" customFormat="1" ht="102.75" customHeight="1">
      <c r="A222" s="81" t="s">
        <v>764</v>
      </c>
      <c r="B222" s="6" t="s">
        <v>67</v>
      </c>
      <c r="C222" s="82" t="s">
        <v>348</v>
      </c>
      <c r="D222" s="42" t="s">
        <v>729</v>
      </c>
      <c r="E222" s="42" t="s">
        <v>719</v>
      </c>
      <c r="F222" s="78"/>
      <c r="G222" s="6" t="s">
        <v>61</v>
      </c>
      <c r="H222" s="18">
        <v>0</v>
      </c>
      <c r="I222" s="6">
        <v>711000000</v>
      </c>
      <c r="J222" s="6" t="s">
        <v>363</v>
      </c>
      <c r="K222" s="6" t="s">
        <v>576</v>
      </c>
      <c r="L222" s="6" t="s">
        <v>180</v>
      </c>
      <c r="M222" s="19" t="s">
        <v>59</v>
      </c>
      <c r="N222" s="19" t="s">
        <v>734</v>
      </c>
      <c r="O222" s="31" t="s">
        <v>594</v>
      </c>
      <c r="P222" s="19">
        <v>796</v>
      </c>
      <c r="Q222" s="11" t="s">
        <v>554</v>
      </c>
      <c r="R222" s="13">
        <v>1</v>
      </c>
      <c r="S222" s="16">
        <v>80357</v>
      </c>
      <c r="T222" s="16">
        <v>80357</v>
      </c>
      <c r="U222" s="12">
        <v>90000</v>
      </c>
      <c r="V222" s="12"/>
      <c r="W222" s="37"/>
      <c r="X222" s="3"/>
      <c r="Y222" s="36"/>
      <c r="Z222" s="36"/>
    </row>
    <row r="223" spans="1:26" s="59" customFormat="1" ht="297.75" customHeight="1">
      <c r="A223" s="23" t="s">
        <v>648</v>
      </c>
      <c r="B223" s="6" t="s">
        <v>67</v>
      </c>
      <c r="C223" s="17" t="s">
        <v>342</v>
      </c>
      <c r="D223" s="24" t="s">
        <v>664</v>
      </c>
      <c r="E223" s="24" t="s">
        <v>663</v>
      </c>
      <c r="F223" s="6" t="s">
        <v>583</v>
      </c>
      <c r="G223" s="6" t="s">
        <v>62</v>
      </c>
      <c r="H223" s="18">
        <v>0</v>
      </c>
      <c r="I223" s="6">
        <v>711000000</v>
      </c>
      <c r="J223" s="6" t="s">
        <v>363</v>
      </c>
      <c r="K223" s="6" t="s">
        <v>575</v>
      </c>
      <c r="L223" s="6" t="s">
        <v>180</v>
      </c>
      <c r="M223" s="19" t="s">
        <v>59</v>
      </c>
      <c r="N223" s="19" t="s">
        <v>628</v>
      </c>
      <c r="O223" s="31" t="s">
        <v>594</v>
      </c>
      <c r="P223" s="19">
        <v>796</v>
      </c>
      <c r="Q223" s="11" t="s">
        <v>554</v>
      </c>
      <c r="R223" s="13">
        <v>1</v>
      </c>
      <c r="S223" s="12">
        <f t="shared" si="9"/>
        <v>8571000</v>
      </c>
      <c r="T223" s="22">
        <v>8571000</v>
      </c>
      <c r="U223" s="12">
        <f t="shared" si="8"/>
        <v>9599520</v>
      </c>
      <c r="V223" s="12"/>
      <c r="W223" s="37"/>
      <c r="X223" s="3"/>
      <c r="Y223" s="36"/>
      <c r="Z223" s="36"/>
    </row>
    <row r="224" spans="1:26" s="59" customFormat="1" ht="135" customHeight="1">
      <c r="A224" s="23" t="s">
        <v>649</v>
      </c>
      <c r="B224" s="6" t="s">
        <v>67</v>
      </c>
      <c r="C224" s="17" t="s">
        <v>352</v>
      </c>
      <c r="D224" s="24" t="s">
        <v>665</v>
      </c>
      <c r="E224" s="24" t="s">
        <v>666</v>
      </c>
      <c r="F224" s="6"/>
      <c r="G224" s="6" t="s">
        <v>61</v>
      </c>
      <c r="H224" s="18">
        <v>0</v>
      </c>
      <c r="I224" s="6">
        <v>711000000</v>
      </c>
      <c r="J224" s="6" t="s">
        <v>363</v>
      </c>
      <c r="K224" s="6" t="s">
        <v>575</v>
      </c>
      <c r="L224" s="6" t="s">
        <v>180</v>
      </c>
      <c r="M224" s="19" t="s">
        <v>59</v>
      </c>
      <c r="N224" s="19" t="s">
        <v>628</v>
      </c>
      <c r="O224" s="31" t="s">
        <v>594</v>
      </c>
      <c r="P224" s="19">
        <v>796</v>
      </c>
      <c r="Q224" s="11" t="s">
        <v>554</v>
      </c>
      <c r="R224" s="13">
        <v>1</v>
      </c>
      <c r="S224" s="12">
        <f t="shared" si="9"/>
        <v>2304000</v>
      </c>
      <c r="T224" s="22">
        <v>2304000</v>
      </c>
      <c r="U224" s="12">
        <f t="shared" si="8"/>
        <v>2580480.0000000005</v>
      </c>
      <c r="V224" s="12"/>
      <c r="W224" s="37"/>
      <c r="X224" s="3"/>
      <c r="Y224" s="36"/>
      <c r="Z224" s="36"/>
    </row>
    <row r="225" spans="1:26" s="59" customFormat="1" ht="135" customHeight="1">
      <c r="A225" s="23" t="s">
        <v>650</v>
      </c>
      <c r="B225" s="6" t="s">
        <v>67</v>
      </c>
      <c r="C225" s="17" t="s">
        <v>341</v>
      </c>
      <c r="D225" s="24" t="s">
        <v>667</v>
      </c>
      <c r="E225" s="24" t="s">
        <v>667</v>
      </c>
      <c r="F225" s="6"/>
      <c r="G225" s="6" t="s">
        <v>61</v>
      </c>
      <c r="H225" s="18">
        <v>0</v>
      </c>
      <c r="I225" s="6">
        <v>711000000</v>
      </c>
      <c r="J225" s="6" t="s">
        <v>363</v>
      </c>
      <c r="K225" s="6" t="s">
        <v>575</v>
      </c>
      <c r="L225" s="6" t="s">
        <v>180</v>
      </c>
      <c r="M225" s="19" t="s">
        <v>59</v>
      </c>
      <c r="N225" s="19" t="s">
        <v>628</v>
      </c>
      <c r="O225" s="31" t="s">
        <v>594</v>
      </c>
      <c r="P225" s="19">
        <v>796</v>
      </c>
      <c r="Q225" s="11" t="s">
        <v>554</v>
      </c>
      <c r="R225" s="24">
        <v>1</v>
      </c>
      <c r="S225" s="12">
        <f t="shared" si="9"/>
        <v>214000</v>
      </c>
      <c r="T225" s="22">
        <v>214000</v>
      </c>
      <c r="U225" s="12">
        <f t="shared" si="8"/>
        <v>239680.00000000003</v>
      </c>
      <c r="V225" s="12"/>
      <c r="W225" s="37"/>
      <c r="X225" s="3"/>
      <c r="Y225" s="36"/>
      <c r="Z225" s="36"/>
    </row>
    <row r="226" spans="1:26" s="59" customFormat="1" ht="135" customHeight="1">
      <c r="A226" s="23" t="s">
        <v>651</v>
      </c>
      <c r="B226" s="6" t="s">
        <v>67</v>
      </c>
      <c r="C226" s="17" t="s">
        <v>341</v>
      </c>
      <c r="D226" s="24" t="s">
        <v>668</v>
      </c>
      <c r="E226" s="24" t="s">
        <v>669</v>
      </c>
      <c r="F226" s="6"/>
      <c r="G226" s="6" t="s">
        <v>61</v>
      </c>
      <c r="H226" s="18">
        <v>0</v>
      </c>
      <c r="I226" s="6">
        <v>711000000</v>
      </c>
      <c r="J226" s="6" t="s">
        <v>363</v>
      </c>
      <c r="K226" s="6" t="s">
        <v>575</v>
      </c>
      <c r="L226" s="6" t="s">
        <v>180</v>
      </c>
      <c r="M226" s="19" t="s">
        <v>59</v>
      </c>
      <c r="N226" s="19" t="s">
        <v>628</v>
      </c>
      <c r="O226" s="31" t="s">
        <v>594</v>
      </c>
      <c r="P226" s="19">
        <v>796</v>
      </c>
      <c r="Q226" s="11" t="s">
        <v>554</v>
      </c>
      <c r="R226" s="24">
        <v>2</v>
      </c>
      <c r="S226" s="12">
        <f t="shared" si="9"/>
        <v>268000</v>
      </c>
      <c r="T226" s="22">
        <v>536000</v>
      </c>
      <c r="U226" s="12">
        <f t="shared" si="8"/>
        <v>600320</v>
      </c>
      <c r="V226" s="12"/>
      <c r="W226" s="37"/>
      <c r="X226" s="3"/>
      <c r="Y226" s="36"/>
      <c r="Z226" s="36"/>
    </row>
    <row r="227" spans="1:26" s="59" customFormat="1" ht="123" customHeight="1">
      <c r="A227" s="23" t="s">
        <v>652</v>
      </c>
      <c r="B227" s="6" t="s">
        <v>67</v>
      </c>
      <c r="C227" s="17" t="s">
        <v>341</v>
      </c>
      <c r="D227" s="24" t="s">
        <v>671</v>
      </c>
      <c r="E227" s="24" t="s">
        <v>671</v>
      </c>
      <c r="F227" s="6"/>
      <c r="G227" s="6" t="s">
        <v>63</v>
      </c>
      <c r="H227" s="18">
        <v>0</v>
      </c>
      <c r="I227" s="6">
        <v>711000000</v>
      </c>
      <c r="J227" s="6" t="s">
        <v>363</v>
      </c>
      <c r="K227" s="6" t="s">
        <v>559</v>
      </c>
      <c r="L227" s="6" t="s">
        <v>180</v>
      </c>
      <c r="M227" s="19" t="s">
        <v>59</v>
      </c>
      <c r="N227" s="19" t="s">
        <v>628</v>
      </c>
      <c r="O227" s="31" t="s">
        <v>594</v>
      </c>
      <c r="P227" s="19">
        <v>796</v>
      </c>
      <c r="Q227" s="11" t="s">
        <v>554</v>
      </c>
      <c r="R227" s="24">
        <v>1</v>
      </c>
      <c r="S227" s="12">
        <f t="shared" si="9"/>
        <v>3573000</v>
      </c>
      <c r="T227" s="22">
        <v>3573000</v>
      </c>
      <c r="U227" s="12">
        <f t="shared" si="8"/>
        <v>4001760.0000000005</v>
      </c>
      <c r="V227" s="12"/>
      <c r="W227" s="37"/>
      <c r="X227" s="3"/>
      <c r="Y227" s="36"/>
      <c r="Z227" s="36"/>
    </row>
    <row r="228" spans="1:26" s="59" customFormat="1" ht="135" customHeight="1">
      <c r="A228" s="23" t="s">
        <v>653</v>
      </c>
      <c r="B228" s="6" t="s">
        <v>67</v>
      </c>
      <c r="C228" s="17" t="s">
        <v>342</v>
      </c>
      <c r="D228" s="24" t="s">
        <v>291</v>
      </c>
      <c r="E228" s="24" t="s">
        <v>291</v>
      </c>
      <c r="F228" s="6"/>
      <c r="G228" s="6" t="s">
        <v>63</v>
      </c>
      <c r="H228" s="18">
        <v>0</v>
      </c>
      <c r="I228" s="6">
        <v>711000000</v>
      </c>
      <c r="J228" s="6" t="s">
        <v>363</v>
      </c>
      <c r="K228" s="6" t="s">
        <v>575</v>
      </c>
      <c r="L228" s="6" t="s">
        <v>180</v>
      </c>
      <c r="M228" s="19" t="s">
        <v>59</v>
      </c>
      <c r="N228" s="19" t="s">
        <v>628</v>
      </c>
      <c r="O228" s="31" t="s">
        <v>594</v>
      </c>
      <c r="P228" s="19">
        <v>796</v>
      </c>
      <c r="Q228" s="11" t="s">
        <v>554</v>
      </c>
      <c r="R228" s="24">
        <v>1</v>
      </c>
      <c r="S228" s="12">
        <f t="shared" si="9"/>
        <v>5446000</v>
      </c>
      <c r="T228" s="22">
        <v>5446000</v>
      </c>
      <c r="U228" s="12">
        <f t="shared" si="8"/>
        <v>6099520.000000001</v>
      </c>
      <c r="V228" s="12"/>
      <c r="W228" s="37"/>
      <c r="X228" s="3"/>
      <c r="Y228" s="36"/>
      <c r="Z228" s="36"/>
    </row>
    <row r="229" spans="1:26" s="59" customFormat="1" ht="135" customHeight="1">
      <c r="A229" s="23" t="s">
        <v>654</v>
      </c>
      <c r="B229" s="6" t="s">
        <v>67</v>
      </c>
      <c r="C229" s="17" t="s">
        <v>342</v>
      </c>
      <c r="D229" s="24" t="s">
        <v>292</v>
      </c>
      <c r="E229" s="24" t="s">
        <v>292</v>
      </c>
      <c r="F229" s="6"/>
      <c r="G229" s="6" t="s">
        <v>61</v>
      </c>
      <c r="H229" s="18">
        <v>0</v>
      </c>
      <c r="I229" s="6">
        <v>711000000</v>
      </c>
      <c r="J229" s="6" t="s">
        <v>363</v>
      </c>
      <c r="K229" s="6" t="s">
        <v>576</v>
      </c>
      <c r="L229" s="6" t="s">
        <v>180</v>
      </c>
      <c r="M229" s="19" t="s">
        <v>59</v>
      </c>
      <c r="N229" s="19" t="s">
        <v>628</v>
      </c>
      <c r="O229" s="31" t="s">
        <v>594</v>
      </c>
      <c r="P229" s="19">
        <v>796</v>
      </c>
      <c r="Q229" s="11" t="s">
        <v>554</v>
      </c>
      <c r="R229" s="24">
        <v>1</v>
      </c>
      <c r="S229" s="12">
        <v>314381</v>
      </c>
      <c r="T229" s="22">
        <v>314381</v>
      </c>
      <c r="U229" s="12">
        <f>T229*1.12</f>
        <v>352106.72000000003</v>
      </c>
      <c r="V229" s="12"/>
      <c r="W229" s="37"/>
      <c r="X229" s="3"/>
      <c r="Y229" s="36"/>
      <c r="Z229" s="36"/>
    </row>
    <row r="230" spans="1:26" s="59" customFormat="1" ht="135" customHeight="1">
      <c r="A230" s="23" t="s">
        <v>655</v>
      </c>
      <c r="B230" s="6" t="s">
        <v>67</v>
      </c>
      <c r="C230" s="28" t="s">
        <v>276</v>
      </c>
      <c r="D230" s="24" t="s">
        <v>293</v>
      </c>
      <c r="E230" s="24" t="s">
        <v>293</v>
      </c>
      <c r="F230" s="5"/>
      <c r="G230" s="6" t="s">
        <v>61</v>
      </c>
      <c r="H230" s="18">
        <v>0</v>
      </c>
      <c r="I230" s="6">
        <v>711000000</v>
      </c>
      <c r="J230" s="6" t="s">
        <v>363</v>
      </c>
      <c r="K230" s="6" t="s">
        <v>592</v>
      </c>
      <c r="L230" s="6" t="s">
        <v>180</v>
      </c>
      <c r="M230" s="19" t="s">
        <v>59</v>
      </c>
      <c r="N230" s="19" t="s">
        <v>628</v>
      </c>
      <c r="O230" s="31" t="s">
        <v>594</v>
      </c>
      <c r="P230" s="19">
        <v>796</v>
      </c>
      <c r="Q230" s="11" t="s">
        <v>554</v>
      </c>
      <c r="R230" s="24">
        <v>50</v>
      </c>
      <c r="S230" s="12">
        <f t="shared" si="9"/>
        <v>10080</v>
      </c>
      <c r="T230" s="58">
        <v>504000</v>
      </c>
      <c r="U230" s="12">
        <f t="shared" si="8"/>
        <v>564480</v>
      </c>
      <c r="V230" s="12"/>
      <c r="W230" s="37"/>
      <c r="X230" s="3"/>
      <c r="Y230" s="36"/>
      <c r="Z230" s="36"/>
    </row>
    <row r="231" spans="1:26" s="59" customFormat="1" ht="135" customHeight="1">
      <c r="A231" s="23" t="s">
        <v>656</v>
      </c>
      <c r="B231" s="6" t="s">
        <v>67</v>
      </c>
      <c r="C231" s="17" t="s">
        <v>353</v>
      </c>
      <c r="D231" s="5" t="s">
        <v>294</v>
      </c>
      <c r="E231" s="5" t="s">
        <v>294</v>
      </c>
      <c r="F231" s="6"/>
      <c r="G231" s="6" t="s">
        <v>61</v>
      </c>
      <c r="H231" s="18">
        <v>0</v>
      </c>
      <c r="I231" s="6">
        <v>711000000</v>
      </c>
      <c r="J231" s="6" t="s">
        <v>363</v>
      </c>
      <c r="K231" s="6" t="s">
        <v>589</v>
      </c>
      <c r="L231" s="6" t="s">
        <v>180</v>
      </c>
      <c r="M231" s="19" t="s">
        <v>59</v>
      </c>
      <c r="N231" s="19" t="s">
        <v>628</v>
      </c>
      <c r="O231" s="31" t="s">
        <v>594</v>
      </c>
      <c r="P231" s="19">
        <v>796</v>
      </c>
      <c r="Q231" s="11" t="s">
        <v>554</v>
      </c>
      <c r="R231" s="13">
        <v>2</v>
      </c>
      <c r="S231" s="12">
        <f t="shared" si="9"/>
        <v>402000</v>
      </c>
      <c r="T231" s="58">
        <v>804000</v>
      </c>
      <c r="U231" s="12">
        <f t="shared" si="8"/>
        <v>900480.0000000001</v>
      </c>
      <c r="V231" s="12"/>
      <c r="W231" s="37"/>
      <c r="X231" s="3"/>
      <c r="Y231" s="36"/>
      <c r="Z231" s="36"/>
    </row>
    <row r="232" spans="1:26" s="59" customFormat="1" ht="131.25" customHeight="1">
      <c r="A232" s="23" t="s">
        <v>657</v>
      </c>
      <c r="B232" s="6" t="s">
        <v>67</v>
      </c>
      <c r="C232" s="17" t="s">
        <v>353</v>
      </c>
      <c r="D232" s="5" t="s">
        <v>295</v>
      </c>
      <c r="E232" s="5" t="s">
        <v>295</v>
      </c>
      <c r="F232" s="6"/>
      <c r="G232" s="6" t="s">
        <v>61</v>
      </c>
      <c r="H232" s="18">
        <v>0</v>
      </c>
      <c r="I232" s="6">
        <v>711000000</v>
      </c>
      <c r="J232" s="6" t="s">
        <v>363</v>
      </c>
      <c r="K232" s="6" t="s">
        <v>698</v>
      </c>
      <c r="L232" s="6" t="s">
        <v>180</v>
      </c>
      <c r="M232" s="19" t="s">
        <v>59</v>
      </c>
      <c r="N232" s="19" t="s">
        <v>628</v>
      </c>
      <c r="O232" s="31" t="s">
        <v>594</v>
      </c>
      <c r="P232" s="19">
        <v>796</v>
      </c>
      <c r="Q232" s="11" t="s">
        <v>554</v>
      </c>
      <c r="R232" s="24">
        <v>1</v>
      </c>
      <c r="S232" s="12">
        <f t="shared" si="9"/>
        <v>898000</v>
      </c>
      <c r="T232" s="58">
        <v>898000</v>
      </c>
      <c r="U232" s="12">
        <f t="shared" si="8"/>
        <v>1005760.0000000001</v>
      </c>
      <c r="V232" s="12"/>
      <c r="W232" s="37"/>
      <c r="X232" s="3"/>
      <c r="Y232" s="36"/>
      <c r="Z232" s="36"/>
    </row>
    <row r="233" spans="1:26" s="59" customFormat="1" ht="93" customHeight="1">
      <c r="A233" s="23" t="s">
        <v>658</v>
      </c>
      <c r="B233" s="118" t="s">
        <v>814</v>
      </c>
      <c r="C233" s="119"/>
      <c r="D233" s="131" t="s">
        <v>803</v>
      </c>
      <c r="E233" s="133"/>
      <c r="F233" s="189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1"/>
      <c r="W233" s="37"/>
      <c r="X233" s="3"/>
      <c r="Y233" s="36"/>
      <c r="Z233" s="36"/>
    </row>
    <row r="234" spans="1:26" s="59" customFormat="1" ht="160.5" customHeight="1">
      <c r="A234" s="23" t="s">
        <v>660</v>
      </c>
      <c r="B234" s="6" t="s">
        <v>67</v>
      </c>
      <c r="C234" s="17" t="s">
        <v>535</v>
      </c>
      <c r="D234" s="102" t="s">
        <v>811</v>
      </c>
      <c r="E234" s="5" t="s">
        <v>811</v>
      </c>
      <c r="F234" s="70"/>
      <c r="G234" s="6" t="s">
        <v>61</v>
      </c>
      <c r="H234" s="18">
        <v>0</v>
      </c>
      <c r="I234" s="6">
        <v>711000000</v>
      </c>
      <c r="J234" s="6" t="s">
        <v>363</v>
      </c>
      <c r="K234" s="6" t="s">
        <v>575</v>
      </c>
      <c r="L234" s="6" t="s">
        <v>180</v>
      </c>
      <c r="M234" s="19" t="s">
        <v>59</v>
      </c>
      <c r="N234" s="19" t="s">
        <v>574</v>
      </c>
      <c r="O234" s="19" t="s">
        <v>573</v>
      </c>
      <c r="P234" s="19">
        <v>796</v>
      </c>
      <c r="Q234" s="11" t="s">
        <v>554</v>
      </c>
      <c r="R234" s="13">
        <v>400</v>
      </c>
      <c r="S234" s="16">
        <v>800</v>
      </c>
      <c r="T234" s="16">
        <f>R234*S234</f>
        <v>320000</v>
      </c>
      <c r="U234" s="12">
        <f aca="true" t="shared" si="11" ref="U234:U240">T234*1.12</f>
        <v>358400.00000000006</v>
      </c>
      <c r="V234" s="12"/>
      <c r="W234" s="37"/>
      <c r="X234" s="3"/>
      <c r="Y234" s="36"/>
      <c r="Z234" s="36"/>
    </row>
    <row r="235" spans="1:26" s="59" customFormat="1" ht="52.5" customHeight="1">
      <c r="A235" s="145" t="s">
        <v>683</v>
      </c>
      <c r="B235" s="138" t="s">
        <v>67</v>
      </c>
      <c r="C235" s="148" t="s">
        <v>245</v>
      </c>
      <c r="D235" s="121" t="s">
        <v>527</v>
      </c>
      <c r="E235" s="5" t="s">
        <v>528</v>
      </c>
      <c r="F235" s="124"/>
      <c r="G235" s="138" t="s">
        <v>61</v>
      </c>
      <c r="H235" s="160">
        <v>0</v>
      </c>
      <c r="I235" s="138">
        <v>711000000</v>
      </c>
      <c r="J235" s="138" t="s">
        <v>363</v>
      </c>
      <c r="K235" s="138" t="s">
        <v>575</v>
      </c>
      <c r="L235" s="138" t="s">
        <v>180</v>
      </c>
      <c r="M235" s="127" t="s">
        <v>59</v>
      </c>
      <c r="N235" s="127" t="s">
        <v>567</v>
      </c>
      <c r="O235" s="127" t="s">
        <v>594</v>
      </c>
      <c r="P235" s="127">
        <v>796</v>
      </c>
      <c r="Q235" s="129" t="s">
        <v>554</v>
      </c>
      <c r="R235" s="13">
        <v>2</v>
      </c>
      <c r="S235" s="16">
        <v>1500</v>
      </c>
      <c r="T235" s="16">
        <v>3000</v>
      </c>
      <c r="U235" s="12">
        <f t="shared" si="11"/>
        <v>3360.0000000000005</v>
      </c>
      <c r="V235" s="12"/>
      <c r="W235" s="37"/>
      <c r="X235" s="3"/>
      <c r="Y235" s="36"/>
      <c r="Z235" s="36"/>
    </row>
    <row r="236" spans="1:26" s="59" customFormat="1" ht="52.5" customHeight="1">
      <c r="A236" s="146"/>
      <c r="B236" s="139"/>
      <c r="C236" s="149"/>
      <c r="D236" s="122"/>
      <c r="E236" s="5" t="s">
        <v>529</v>
      </c>
      <c r="F236" s="125"/>
      <c r="G236" s="139"/>
      <c r="H236" s="161"/>
      <c r="I236" s="139"/>
      <c r="J236" s="139"/>
      <c r="K236" s="139"/>
      <c r="L236" s="139"/>
      <c r="M236" s="137"/>
      <c r="N236" s="137"/>
      <c r="O236" s="137"/>
      <c r="P236" s="137"/>
      <c r="Q236" s="141"/>
      <c r="R236" s="13">
        <v>1</v>
      </c>
      <c r="S236" s="16">
        <v>4000</v>
      </c>
      <c r="T236" s="16">
        <v>4000</v>
      </c>
      <c r="U236" s="12">
        <f t="shared" si="11"/>
        <v>4480</v>
      </c>
      <c r="V236" s="12"/>
      <c r="W236" s="37"/>
      <c r="X236" s="3"/>
      <c r="Y236" s="36"/>
      <c r="Z236" s="36"/>
    </row>
    <row r="237" spans="1:26" s="59" customFormat="1" ht="52.5" customHeight="1">
      <c r="A237" s="146"/>
      <c r="B237" s="139"/>
      <c r="C237" s="149"/>
      <c r="D237" s="122"/>
      <c r="E237" s="5" t="s">
        <v>530</v>
      </c>
      <c r="F237" s="125"/>
      <c r="G237" s="139"/>
      <c r="H237" s="161"/>
      <c r="I237" s="139"/>
      <c r="J237" s="139"/>
      <c r="K237" s="139"/>
      <c r="L237" s="139"/>
      <c r="M237" s="137"/>
      <c r="N237" s="137"/>
      <c r="O237" s="137"/>
      <c r="P237" s="137"/>
      <c r="Q237" s="141"/>
      <c r="R237" s="13">
        <v>1</v>
      </c>
      <c r="S237" s="16">
        <v>2000</v>
      </c>
      <c r="T237" s="16">
        <v>2000</v>
      </c>
      <c r="U237" s="12">
        <f t="shared" si="11"/>
        <v>2240</v>
      </c>
      <c r="V237" s="12"/>
      <c r="W237" s="37"/>
      <c r="X237" s="3"/>
      <c r="Y237" s="36"/>
      <c r="Z237" s="36"/>
    </row>
    <row r="238" spans="1:26" s="59" customFormat="1" ht="52.5" customHeight="1">
      <c r="A238" s="146"/>
      <c r="B238" s="139"/>
      <c r="C238" s="149"/>
      <c r="D238" s="122"/>
      <c r="E238" s="5" t="s">
        <v>531</v>
      </c>
      <c r="F238" s="125"/>
      <c r="G238" s="139"/>
      <c r="H238" s="161"/>
      <c r="I238" s="139"/>
      <c r="J238" s="139"/>
      <c r="K238" s="139"/>
      <c r="L238" s="139"/>
      <c r="M238" s="137"/>
      <c r="N238" s="137"/>
      <c r="O238" s="137"/>
      <c r="P238" s="137"/>
      <c r="Q238" s="141"/>
      <c r="R238" s="13">
        <v>1</v>
      </c>
      <c r="S238" s="16">
        <v>1500</v>
      </c>
      <c r="T238" s="16">
        <v>1500</v>
      </c>
      <c r="U238" s="12">
        <f t="shared" si="11"/>
        <v>1680.0000000000002</v>
      </c>
      <c r="V238" s="12"/>
      <c r="W238" s="37"/>
      <c r="X238" s="3"/>
      <c r="Y238" s="36"/>
      <c r="Z238" s="36"/>
    </row>
    <row r="239" spans="1:26" s="59" customFormat="1" ht="52.5" customHeight="1">
      <c r="A239" s="146"/>
      <c r="B239" s="139"/>
      <c r="C239" s="149"/>
      <c r="D239" s="122"/>
      <c r="E239" s="5" t="s">
        <v>534</v>
      </c>
      <c r="F239" s="125"/>
      <c r="G239" s="139"/>
      <c r="H239" s="161"/>
      <c r="I239" s="139"/>
      <c r="J239" s="139"/>
      <c r="K239" s="139"/>
      <c r="L239" s="139"/>
      <c r="M239" s="137"/>
      <c r="N239" s="137"/>
      <c r="O239" s="137"/>
      <c r="P239" s="137"/>
      <c r="Q239" s="141"/>
      <c r="R239" s="13">
        <v>1</v>
      </c>
      <c r="S239" s="16">
        <v>3500</v>
      </c>
      <c r="T239" s="16">
        <v>3500</v>
      </c>
      <c r="U239" s="12">
        <f t="shared" si="11"/>
        <v>3920.0000000000005</v>
      </c>
      <c r="V239" s="12"/>
      <c r="W239" s="37"/>
      <c r="X239" s="3"/>
      <c r="Y239" s="36"/>
      <c r="Z239" s="36"/>
    </row>
    <row r="240" spans="1:26" s="59" customFormat="1" ht="52.5" customHeight="1">
      <c r="A240" s="147"/>
      <c r="B240" s="140"/>
      <c r="C240" s="150"/>
      <c r="D240" s="123"/>
      <c r="E240" s="42" t="s">
        <v>532</v>
      </c>
      <c r="F240" s="126"/>
      <c r="G240" s="140"/>
      <c r="H240" s="162"/>
      <c r="I240" s="140"/>
      <c r="J240" s="140"/>
      <c r="K240" s="140"/>
      <c r="L240" s="140"/>
      <c r="M240" s="128"/>
      <c r="N240" s="128"/>
      <c r="O240" s="128"/>
      <c r="P240" s="128"/>
      <c r="Q240" s="130"/>
      <c r="R240" s="13">
        <v>2</v>
      </c>
      <c r="S240" s="16">
        <v>2700</v>
      </c>
      <c r="T240" s="16">
        <v>2700</v>
      </c>
      <c r="U240" s="12">
        <f t="shared" si="11"/>
        <v>3024.0000000000005</v>
      </c>
      <c r="V240" s="12"/>
      <c r="W240" s="37"/>
      <c r="X240" s="3"/>
      <c r="Y240" s="36"/>
      <c r="Z240" s="36"/>
    </row>
    <row r="241" spans="1:26" s="59" customFormat="1" ht="102.75" customHeight="1">
      <c r="A241" s="81" t="s">
        <v>710</v>
      </c>
      <c r="B241" s="6" t="s">
        <v>67</v>
      </c>
      <c r="C241" s="82">
        <v>45287</v>
      </c>
      <c r="D241" s="42" t="s">
        <v>717</v>
      </c>
      <c r="E241" s="42" t="s">
        <v>717</v>
      </c>
      <c r="F241" s="78"/>
      <c r="G241" s="6" t="s">
        <v>61</v>
      </c>
      <c r="H241" s="18">
        <v>0</v>
      </c>
      <c r="I241" s="6">
        <v>711000000</v>
      </c>
      <c r="J241" s="6" t="s">
        <v>363</v>
      </c>
      <c r="K241" s="6" t="s">
        <v>576</v>
      </c>
      <c r="L241" s="6" t="s">
        <v>180</v>
      </c>
      <c r="M241" s="19" t="s">
        <v>59</v>
      </c>
      <c r="N241" s="19" t="s">
        <v>734</v>
      </c>
      <c r="O241" s="31" t="s">
        <v>594</v>
      </c>
      <c r="P241" s="19">
        <v>796</v>
      </c>
      <c r="Q241" s="11" t="s">
        <v>554</v>
      </c>
      <c r="R241" s="13">
        <v>1</v>
      </c>
      <c r="S241" s="16">
        <v>125000</v>
      </c>
      <c r="T241" s="16">
        <v>125000</v>
      </c>
      <c r="U241" s="12">
        <v>140000</v>
      </c>
      <c r="V241" s="12"/>
      <c r="W241" s="37"/>
      <c r="X241" s="3"/>
      <c r="Y241" s="36"/>
      <c r="Z241" s="36"/>
    </row>
    <row r="242" spans="1:26" s="59" customFormat="1" ht="102.75" customHeight="1">
      <c r="A242" s="81" t="s">
        <v>711</v>
      </c>
      <c r="B242" s="6" t="s">
        <v>67</v>
      </c>
      <c r="C242" s="82" t="s">
        <v>731</v>
      </c>
      <c r="D242" s="42" t="s">
        <v>718</v>
      </c>
      <c r="E242" s="42" t="s">
        <v>718</v>
      </c>
      <c r="F242" s="78"/>
      <c r="G242" s="6" t="s">
        <v>61</v>
      </c>
      <c r="H242" s="18">
        <v>0</v>
      </c>
      <c r="I242" s="6">
        <v>711000000</v>
      </c>
      <c r="J242" s="6" t="s">
        <v>363</v>
      </c>
      <c r="K242" s="6" t="s">
        <v>576</v>
      </c>
      <c r="L242" s="6" t="s">
        <v>180</v>
      </c>
      <c r="M242" s="19" t="s">
        <v>59</v>
      </c>
      <c r="N242" s="19" t="s">
        <v>734</v>
      </c>
      <c r="O242" s="31" t="s">
        <v>594</v>
      </c>
      <c r="P242" s="19">
        <v>796</v>
      </c>
      <c r="Q242" s="11" t="s">
        <v>554</v>
      </c>
      <c r="R242" s="13">
        <v>4</v>
      </c>
      <c r="S242" s="16">
        <v>22321</v>
      </c>
      <c r="T242" s="16">
        <v>89284</v>
      </c>
      <c r="U242" s="12">
        <f>T242*1.12</f>
        <v>99998.08000000002</v>
      </c>
      <c r="V242" s="12"/>
      <c r="W242" s="37"/>
      <c r="X242" s="3"/>
      <c r="Y242" s="36"/>
      <c r="Z242" s="36"/>
    </row>
    <row r="243" spans="1:26" s="59" customFormat="1" ht="102.75" customHeight="1">
      <c r="A243" s="81" t="s">
        <v>712</v>
      </c>
      <c r="B243" s="6" t="s">
        <v>67</v>
      </c>
      <c r="C243" s="17" t="s">
        <v>266</v>
      </c>
      <c r="D243" s="42" t="s">
        <v>728</v>
      </c>
      <c r="E243" s="42" t="s">
        <v>728</v>
      </c>
      <c r="F243" s="78"/>
      <c r="G243" s="6" t="s">
        <v>61</v>
      </c>
      <c r="H243" s="18">
        <v>0</v>
      </c>
      <c r="I243" s="6">
        <v>711000000</v>
      </c>
      <c r="J243" s="6" t="s">
        <v>363</v>
      </c>
      <c r="K243" s="6" t="s">
        <v>576</v>
      </c>
      <c r="L243" s="6" t="s">
        <v>180</v>
      </c>
      <c r="M243" s="19" t="s">
        <v>59</v>
      </c>
      <c r="N243" s="19" t="s">
        <v>734</v>
      </c>
      <c r="O243" s="31" t="s">
        <v>594</v>
      </c>
      <c r="P243" s="19">
        <v>796</v>
      </c>
      <c r="Q243" s="11" t="s">
        <v>554</v>
      </c>
      <c r="R243" s="13">
        <v>1</v>
      </c>
      <c r="S243" s="16">
        <v>276785</v>
      </c>
      <c r="T243" s="16">
        <v>276785</v>
      </c>
      <c r="U243" s="12">
        <v>310000</v>
      </c>
      <c r="V243" s="12"/>
      <c r="W243" s="37"/>
      <c r="X243" s="3"/>
      <c r="Y243" s="36"/>
      <c r="Z243" s="36"/>
    </row>
    <row r="244" spans="1:26" s="59" customFormat="1" ht="102.75" customHeight="1">
      <c r="A244" s="81" t="s">
        <v>713</v>
      </c>
      <c r="B244" s="6" t="s">
        <v>67</v>
      </c>
      <c r="C244" s="86" t="s">
        <v>348</v>
      </c>
      <c r="D244" s="42" t="s">
        <v>720</v>
      </c>
      <c r="E244" s="42" t="s">
        <v>751</v>
      </c>
      <c r="F244" s="24"/>
      <c r="G244" s="6" t="s">
        <v>61</v>
      </c>
      <c r="H244" s="18">
        <v>0</v>
      </c>
      <c r="I244" s="6">
        <v>711000000</v>
      </c>
      <c r="J244" s="6" t="s">
        <v>363</v>
      </c>
      <c r="K244" s="6" t="s">
        <v>576</v>
      </c>
      <c r="L244" s="6" t="s">
        <v>180</v>
      </c>
      <c r="M244" s="19" t="s">
        <v>59</v>
      </c>
      <c r="N244" s="19" t="s">
        <v>734</v>
      </c>
      <c r="O244" s="31" t="s">
        <v>594</v>
      </c>
      <c r="P244" s="19">
        <v>796</v>
      </c>
      <c r="Q244" s="11" t="s">
        <v>554</v>
      </c>
      <c r="R244" s="13">
        <v>1</v>
      </c>
      <c r="S244" s="16">
        <v>223036</v>
      </c>
      <c r="T244" s="16">
        <v>223036</v>
      </c>
      <c r="U244" s="12">
        <v>249800</v>
      </c>
      <c r="V244" s="12"/>
      <c r="W244" s="37"/>
      <c r="X244" s="3"/>
      <c r="Y244" s="36"/>
      <c r="Z244" s="36"/>
    </row>
    <row r="245" spans="1:26" s="59" customFormat="1" ht="102.75" customHeight="1">
      <c r="A245" s="81" t="s">
        <v>714</v>
      </c>
      <c r="B245" s="6" t="s">
        <v>67</v>
      </c>
      <c r="C245" s="54" t="s">
        <v>730</v>
      </c>
      <c r="D245" s="42" t="s">
        <v>721</v>
      </c>
      <c r="E245" s="42" t="s">
        <v>721</v>
      </c>
      <c r="F245" s="78"/>
      <c r="G245" s="6" t="s">
        <v>61</v>
      </c>
      <c r="H245" s="18">
        <v>0</v>
      </c>
      <c r="I245" s="6">
        <v>711000000</v>
      </c>
      <c r="J245" s="6" t="s">
        <v>363</v>
      </c>
      <c r="K245" s="6" t="s">
        <v>576</v>
      </c>
      <c r="L245" s="6" t="s">
        <v>180</v>
      </c>
      <c r="M245" s="19" t="s">
        <v>59</v>
      </c>
      <c r="N245" s="19" t="s">
        <v>734</v>
      </c>
      <c r="O245" s="31" t="s">
        <v>594</v>
      </c>
      <c r="P245" s="19">
        <v>796</v>
      </c>
      <c r="Q245" s="11" t="s">
        <v>554</v>
      </c>
      <c r="R245" s="13">
        <v>1</v>
      </c>
      <c r="S245" s="16">
        <v>223214</v>
      </c>
      <c r="T245" s="16">
        <v>223214</v>
      </c>
      <c r="U245" s="12">
        <v>250000</v>
      </c>
      <c r="V245" s="12"/>
      <c r="W245" s="37"/>
      <c r="X245" s="3"/>
      <c r="Y245" s="36"/>
      <c r="Z245" s="36"/>
    </row>
    <row r="246" spans="1:26" s="59" customFormat="1" ht="102" customHeight="1">
      <c r="A246" s="23" t="s">
        <v>715</v>
      </c>
      <c r="B246" s="6" t="s">
        <v>67</v>
      </c>
      <c r="C246" s="17" t="s">
        <v>733</v>
      </c>
      <c r="D246" s="5" t="s">
        <v>722</v>
      </c>
      <c r="E246" s="5" t="s">
        <v>722</v>
      </c>
      <c r="F246" s="70"/>
      <c r="G246" s="6" t="s">
        <v>61</v>
      </c>
      <c r="H246" s="18">
        <v>0</v>
      </c>
      <c r="I246" s="6">
        <v>711000000</v>
      </c>
      <c r="J246" s="6" t="s">
        <v>363</v>
      </c>
      <c r="K246" s="6" t="s">
        <v>576</v>
      </c>
      <c r="L246" s="6" t="s">
        <v>180</v>
      </c>
      <c r="M246" s="19" t="s">
        <v>59</v>
      </c>
      <c r="N246" s="19" t="s">
        <v>734</v>
      </c>
      <c r="O246" s="31" t="s">
        <v>594</v>
      </c>
      <c r="P246" s="19">
        <v>796</v>
      </c>
      <c r="Q246" s="11" t="s">
        <v>554</v>
      </c>
      <c r="R246" s="13">
        <v>2</v>
      </c>
      <c r="S246" s="16">
        <v>31027</v>
      </c>
      <c r="T246" s="16">
        <v>62054</v>
      </c>
      <c r="U246" s="12">
        <f>T246*1.12</f>
        <v>69500.48000000001</v>
      </c>
      <c r="V246" s="12"/>
      <c r="W246" s="37"/>
      <c r="X246" s="3"/>
      <c r="Y246" s="36"/>
      <c r="Z246" s="36"/>
    </row>
    <row r="247" spans="1:26" s="59" customFormat="1" ht="102.75" customHeight="1">
      <c r="A247" s="81" t="s">
        <v>716</v>
      </c>
      <c r="B247" s="6" t="s">
        <v>67</v>
      </c>
      <c r="C247" s="54"/>
      <c r="D247" s="42" t="s">
        <v>761</v>
      </c>
      <c r="E247" s="42" t="s">
        <v>762</v>
      </c>
      <c r="F247" s="78"/>
      <c r="G247" s="6" t="s">
        <v>61</v>
      </c>
      <c r="H247" s="18">
        <v>0</v>
      </c>
      <c r="I247" s="6">
        <v>711000000</v>
      </c>
      <c r="J247" s="6" t="s">
        <v>363</v>
      </c>
      <c r="K247" s="6" t="s">
        <v>576</v>
      </c>
      <c r="L247" s="6" t="s">
        <v>180</v>
      </c>
      <c r="M247" s="19" t="s">
        <v>59</v>
      </c>
      <c r="N247" s="19" t="s">
        <v>734</v>
      </c>
      <c r="O247" s="31" t="s">
        <v>594</v>
      </c>
      <c r="P247" s="19">
        <v>796</v>
      </c>
      <c r="Q247" s="11" t="s">
        <v>554</v>
      </c>
      <c r="R247" s="13">
        <v>4</v>
      </c>
      <c r="S247" s="16">
        <v>31250</v>
      </c>
      <c r="T247" s="16">
        <v>125000</v>
      </c>
      <c r="U247" s="12">
        <f>T247*1.12</f>
        <v>140000</v>
      </c>
      <c r="V247" s="12"/>
      <c r="W247" s="37"/>
      <c r="X247" s="3"/>
      <c r="Y247" s="36"/>
      <c r="Z247" s="36"/>
    </row>
    <row r="248" spans="1:26" s="59" customFormat="1" ht="129.75" customHeight="1">
      <c r="A248" s="23" t="s">
        <v>723</v>
      </c>
      <c r="B248" s="6" t="s">
        <v>67</v>
      </c>
      <c r="C248" s="11" t="s">
        <v>74</v>
      </c>
      <c r="D248" s="5" t="s">
        <v>76</v>
      </c>
      <c r="E248" s="5" t="s">
        <v>724</v>
      </c>
      <c r="F248" s="70"/>
      <c r="G248" s="6" t="s">
        <v>61</v>
      </c>
      <c r="H248" s="18">
        <v>0</v>
      </c>
      <c r="I248" s="6">
        <v>711000000</v>
      </c>
      <c r="J248" s="6" t="s">
        <v>363</v>
      </c>
      <c r="K248" s="6" t="s">
        <v>575</v>
      </c>
      <c r="L248" s="6" t="s">
        <v>180</v>
      </c>
      <c r="M248" s="19" t="s">
        <v>59</v>
      </c>
      <c r="N248" s="19" t="s">
        <v>763</v>
      </c>
      <c r="O248" s="19" t="s">
        <v>623</v>
      </c>
      <c r="P248" s="19">
        <v>796</v>
      </c>
      <c r="Q248" s="11" t="s">
        <v>81</v>
      </c>
      <c r="R248" s="87">
        <v>15384</v>
      </c>
      <c r="S248" s="16">
        <v>98</v>
      </c>
      <c r="T248" s="16">
        <v>1507632</v>
      </c>
      <c r="U248" s="12">
        <f>T248*1.12</f>
        <v>1688547.84</v>
      </c>
      <c r="V248" s="12"/>
      <c r="W248" s="37"/>
      <c r="X248" s="3"/>
      <c r="Y248" s="36"/>
      <c r="Z248" s="36"/>
    </row>
    <row r="249" spans="1:26" s="59" customFormat="1" ht="129.75" customHeight="1">
      <c r="A249" s="23" t="s">
        <v>752</v>
      </c>
      <c r="B249" s="6" t="s">
        <v>67</v>
      </c>
      <c r="C249" s="11" t="s">
        <v>74</v>
      </c>
      <c r="D249" s="5" t="s">
        <v>76</v>
      </c>
      <c r="E249" s="5" t="s">
        <v>753</v>
      </c>
      <c r="F249" s="70"/>
      <c r="G249" s="6" t="s">
        <v>61</v>
      </c>
      <c r="H249" s="18">
        <v>0</v>
      </c>
      <c r="I249" s="6">
        <v>711000000</v>
      </c>
      <c r="J249" s="6" t="s">
        <v>363</v>
      </c>
      <c r="K249" s="6" t="s">
        <v>575</v>
      </c>
      <c r="L249" s="6" t="s">
        <v>180</v>
      </c>
      <c r="M249" s="19" t="s">
        <v>59</v>
      </c>
      <c r="N249" s="19" t="s">
        <v>763</v>
      </c>
      <c r="O249" s="19" t="s">
        <v>623</v>
      </c>
      <c r="P249" s="19">
        <v>796</v>
      </c>
      <c r="Q249" s="11" t="s">
        <v>81</v>
      </c>
      <c r="R249" s="87">
        <v>450</v>
      </c>
      <c r="S249" s="16">
        <v>129.4</v>
      </c>
      <c r="T249" s="16">
        <f>R249*S249</f>
        <v>58230</v>
      </c>
      <c r="U249" s="12">
        <f>T249*1.12</f>
        <v>65217.600000000006</v>
      </c>
      <c r="V249" s="12"/>
      <c r="W249" s="37"/>
      <c r="X249" s="3"/>
      <c r="Y249" s="36"/>
      <c r="Z249" s="36"/>
    </row>
    <row r="250" spans="1:26" s="59" customFormat="1" ht="110.25">
      <c r="A250" s="23" t="s">
        <v>766</v>
      </c>
      <c r="B250" s="6" t="s">
        <v>67</v>
      </c>
      <c r="C250" s="17" t="s">
        <v>767</v>
      </c>
      <c r="D250" s="5" t="s">
        <v>768</v>
      </c>
      <c r="E250" s="5" t="s">
        <v>768</v>
      </c>
      <c r="F250" s="6"/>
      <c r="G250" s="6" t="s">
        <v>61</v>
      </c>
      <c r="H250" s="18">
        <v>0</v>
      </c>
      <c r="I250" s="6">
        <v>711000000</v>
      </c>
      <c r="J250" s="6" t="s">
        <v>363</v>
      </c>
      <c r="K250" s="6" t="s">
        <v>576</v>
      </c>
      <c r="L250" s="6" t="s">
        <v>180</v>
      </c>
      <c r="M250" s="19" t="s">
        <v>59</v>
      </c>
      <c r="N250" s="19" t="s">
        <v>769</v>
      </c>
      <c r="O250" s="19" t="s">
        <v>746</v>
      </c>
      <c r="P250" s="19">
        <v>796</v>
      </c>
      <c r="Q250" s="11" t="s">
        <v>580</v>
      </c>
      <c r="R250" s="5">
        <v>1</v>
      </c>
      <c r="S250" s="12">
        <f>T250/R250</f>
        <v>2647000</v>
      </c>
      <c r="T250" s="12">
        <v>2647000</v>
      </c>
      <c r="U250" s="12">
        <f>T250*1.12</f>
        <v>2964640.0000000005</v>
      </c>
      <c r="V250" s="12"/>
      <c r="W250" s="37"/>
      <c r="X250" s="3"/>
      <c r="Y250" s="36"/>
      <c r="Z250" s="36"/>
    </row>
    <row r="251" spans="1:26" s="59" customFormat="1" ht="110.25" customHeight="1">
      <c r="A251" s="23" t="s">
        <v>777</v>
      </c>
      <c r="B251" s="6" t="s">
        <v>67</v>
      </c>
      <c r="C251" s="97" t="s">
        <v>794</v>
      </c>
      <c r="D251" s="5" t="s">
        <v>788</v>
      </c>
      <c r="E251" s="5" t="s">
        <v>782</v>
      </c>
      <c r="F251" s="6"/>
      <c r="G251" s="6" t="s">
        <v>61</v>
      </c>
      <c r="H251" s="18">
        <v>0</v>
      </c>
      <c r="I251" s="6">
        <v>711000000</v>
      </c>
      <c r="J251" s="6" t="s">
        <v>363</v>
      </c>
      <c r="K251" s="6" t="s">
        <v>576</v>
      </c>
      <c r="L251" s="6" t="s">
        <v>180</v>
      </c>
      <c r="M251" s="19" t="s">
        <v>59</v>
      </c>
      <c r="N251" s="19" t="s">
        <v>783</v>
      </c>
      <c r="O251" s="19" t="s">
        <v>784</v>
      </c>
      <c r="P251" s="19"/>
      <c r="Q251" s="11" t="s">
        <v>580</v>
      </c>
      <c r="R251" s="5">
        <v>2</v>
      </c>
      <c r="S251" s="98">
        <v>1681072321</v>
      </c>
      <c r="T251" s="99" t="s">
        <v>787</v>
      </c>
      <c r="U251" s="100">
        <v>3765602000</v>
      </c>
      <c r="V251" s="12"/>
      <c r="W251" s="37"/>
      <c r="X251" s="3"/>
      <c r="Y251" s="36"/>
      <c r="Z251" s="36"/>
    </row>
    <row r="252" spans="1:26" s="59" customFormat="1" ht="110.25" customHeight="1">
      <c r="A252" s="23" t="s">
        <v>778</v>
      </c>
      <c r="B252" s="6" t="s">
        <v>67</v>
      </c>
      <c r="C252" s="97" t="s">
        <v>794</v>
      </c>
      <c r="D252" s="5" t="s">
        <v>788</v>
      </c>
      <c r="E252" s="5" t="s">
        <v>782</v>
      </c>
      <c r="F252" s="6"/>
      <c r="G252" s="6" t="s">
        <v>61</v>
      </c>
      <c r="H252" s="18">
        <v>0</v>
      </c>
      <c r="I252" s="6">
        <v>711000000</v>
      </c>
      <c r="J252" s="6" t="s">
        <v>363</v>
      </c>
      <c r="K252" s="6" t="s">
        <v>576</v>
      </c>
      <c r="L252" s="6" t="s">
        <v>180</v>
      </c>
      <c r="M252" s="19" t="s">
        <v>59</v>
      </c>
      <c r="N252" s="19" t="s">
        <v>783</v>
      </c>
      <c r="O252" s="19" t="s">
        <v>785</v>
      </c>
      <c r="P252" s="19"/>
      <c r="Q252" s="11" t="s">
        <v>580</v>
      </c>
      <c r="R252" s="5">
        <v>6</v>
      </c>
      <c r="S252" s="98">
        <v>2036761458</v>
      </c>
      <c r="T252" s="98">
        <f>S252*R252</f>
        <v>12220568748</v>
      </c>
      <c r="U252" s="100">
        <v>13687037000</v>
      </c>
      <c r="V252" s="12"/>
      <c r="W252" s="37"/>
      <c r="X252" s="3"/>
      <c r="Y252" s="36"/>
      <c r="Z252" s="36"/>
    </row>
    <row r="253" spans="1:26" s="59" customFormat="1" ht="110.25" customHeight="1">
      <c r="A253" s="23" t="s">
        <v>779</v>
      </c>
      <c r="B253" s="6" t="s">
        <v>67</v>
      </c>
      <c r="C253" s="17" t="s">
        <v>793</v>
      </c>
      <c r="D253" s="5" t="s">
        <v>786</v>
      </c>
      <c r="E253" s="5" t="s">
        <v>786</v>
      </c>
      <c r="F253" s="6"/>
      <c r="G253" s="6" t="s">
        <v>61</v>
      </c>
      <c r="H253" s="18">
        <v>0</v>
      </c>
      <c r="I253" s="6">
        <v>711000000</v>
      </c>
      <c r="J253" s="6" t="s">
        <v>363</v>
      </c>
      <c r="K253" s="6" t="s">
        <v>576</v>
      </c>
      <c r="L253" s="6" t="s">
        <v>180</v>
      </c>
      <c r="M253" s="19" t="s">
        <v>59</v>
      </c>
      <c r="N253" s="19" t="s">
        <v>783</v>
      </c>
      <c r="O253" s="19" t="s">
        <v>785</v>
      </c>
      <c r="P253" s="19"/>
      <c r="Q253" s="11" t="s">
        <v>580</v>
      </c>
      <c r="R253" s="5">
        <v>1</v>
      </c>
      <c r="S253" s="12">
        <v>1134731000</v>
      </c>
      <c r="T253" s="12">
        <v>1134731000</v>
      </c>
      <c r="U253" s="101">
        <v>1270899000</v>
      </c>
      <c r="V253" s="12"/>
      <c r="W253" s="37"/>
      <c r="X253" s="3"/>
      <c r="Y253" s="36"/>
      <c r="Z253" s="36"/>
    </row>
    <row r="254" spans="1:26" s="59" customFormat="1" ht="18.75" customHeight="1">
      <c r="A254" s="151" t="s">
        <v>501</v>
      </c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3"/>
      <c r="T254" s="88">
        <f>SUM(T18:T253)</f>
        <v>13473368679.5079</v>
      </c>
      <c r="U254" s="88">
        <f>SUM(U18:U253)</f>
        <v>18855775204.048847</v>
      </c>
      <c r="V254" s="12"/>
      <c r="W254" s="37"/>
      <c r="X254" s="3"/>
      <c r="Y254" s="36"/>
      <c r="Z254" s="36"/>
    </row>
    <row r="255" spans="1:26" s="59" customFormat="1" ht="21" customHeight="1">
      <c r="A255" s="151" t="s">
        <v>502</v>
      </c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3"/>
      <c r="W255" s="37" t="s">
        <v>33</v>
      </c>
      <c r="X255" s="3"/>
      <c r="Y255" s="36"/>
      <c r="Z255" s="36"/>
    </row>
    <row r="256" spans="1:26" s="1" customFormat="1" ht="144.75" customHeight="1">
      <c r="A256" s="4" t="s">
        <v>338</v>
      </c>
      <c r="B256" s="6" t="s">
        <v>67</v>
      </c>
      <c r="C256" s="4" t="s">
        <v>362</v>
      </c>
      <c r="D256" s="24" t="s">
        <v>337</v>
      </c>
      <c r="E256" s="24" t="s">
        <v>337</v>
      </c>
      <c r="F256" s="14"/>
      <c r="G256" s="6" t="s">
        <v>61</v>
      </c>
      <c r="H256" s="18">
        <v>0</v>
      </c>
      <c r="I256" s="6">
        <v>711000000</v>
      </c>
      <c r="J256" s="6" t="s">
        <v>363</v>
      </c>
      <c r="K256" s="6" t="s">
        <v>411</v>
      </c>
      <c r="L256" s="6" t="s">
        <v>180</v>
      </c>
      <c r="M256" s="19" t="s">
        <v>59</v>
      </c>
      <c r="N256" s="6" t="s">
        <v>411</v>
      </c>
      <c r="O256" s="31" t="s">
        <v>594</v>
      </c>
      <c r="P256" s="19"/>
      <c r="Q256" s="4" t="s">
        <v>597</v>
      </c>
      <c r="R256" s="4">
        <v>1</v>
      </c>
      <c r="S256" s="20">
        <v>2321429</v>
      </c>
      <c r="T256" s="20">
        <v>2321000</v>
      </c>
      <c r="U256" s="12">
        <f>T256*1.12</f>
        <v>2599520.0000000005</v>
      </c>
      <c r="V256" s="4"/>
      <c r="W256" s="38"/>
      <c r="X256" s="39"/>
      <c r="Y256" s="10"/>
      <c r="Z256" s="10"/>
    </row>
    <row r="257" spans="1:26" s="59" customFormat="1" ht="182.25" customHeight="1">
      <c r="A257" s="11" t="s">
        <v>771</v>
      </c>
      <c r="B257" s="6" t="s">
        <v>67</v>
      </c>
      <c r="C257" s="42" t="s">
        <v>772</v>
      </c>
      <c r="D257" s="42" t="s">
        <v>765</v>
      </c>
      <c r="E257" s="42" t="s">
        <v>774</v>
      </c>
      <c r="F257" s="42"/>
      <c r="G257" s="77" t="s">
        <v>61</v>
      </c>
      <c r="H257" s="79">
        <v>0</v>
      </c>
      <c r="I257" s="6">
        <v>711000000</v>
      </c>
      <c r="J257" s="6" t="s">
        <v>363</v>
      </c>
      <c r="K257" s="76" t="s">
        <v>411</v>
      </c>
      <c r="L257" s="6" t="s">
        <v>180</v>
      </c>
      <c r="M257" s="19" t="s">
        <v>59</v>
      </c>
      <c r="N257" s="19" t="s">
        <v>411</v>
      </c>
      <c r="O257" s="11" t="s">
        <v>773</v>
      </c>
      <c r="P257" s="80"/>
      <c r="Q257" s="4" t="s">
        <v>597</v>
      </c>
      <c r="R257" s="80">
        <v>1</v>
      </c>
      <c r="S257" s="43">
        <v>370536</v>
      </c>
      <c r="T257" s="43">
        <v>370536</v>
      </c>
      <c r="U257" s="43">
        <f>T257*1.12</f>
        <v>415000.32000000007</v>
      </c>
      <c r="V257" s="78"/>
      <c r="W257" s="44"/>
      <c r="X257" s="47"/>
      <c r="Y257" s="53"/>
      <c r="Z257" s="36"/>
    </row>
    <row r="258" spans="1:26" s="59" customFormat="1" ht="182.25" customHeight="1">
      <c r="A258" s="11" t="s">
        <v>780</v>
      </c>
      <c r="B258" s="6" t="s">
        <v>67</v>
      </c>
      <c r="C258" s="42" t="s">
        <v>795</v>
      </c>
      <c r="D258" s="42" t="s">
        <v>792</v>
      </c>
      <c r="E258" s="42" t="s">
        <v>789</v>
      </c>
      <c r="F258" s="42"/>
      <c r="G258" s="77" t="s">
        <v>61</v>
      </c>
      <c r="H258" s="79">
        <v>0</v>
      </c>
      <c r="I258" s="6">
        <v>711000000</v>
      </c>
      <c r="J258" s="6" t="s">
        <v>363</v>
      </c>
      <c r="K258" s="76" t="s">
        <v>796</v>
      </c>
      <c r="L258" s="6" t="s">
        <v>180</v>
      </c>
      <c r="M258" s="19" t="s">
        <v>59</v>
      </c>
      <c r="N258" s="19" t="s">
        <v>783</v>
      </c>
      <c r="O258" s="31" t="s">
        <v>790</v>
      </c>
      <c r="P258" s="80"/>
      <c r="Q258" s="4" t="s">
        <v>597</v>
      </c>
      <c r="R258" s="80">
        <v>1</v>
      </c>
      <c r="S258" s="43">
        <v>1543939000</v>
      </c>
      <c r="T258" s="43">
        <v>1543939017</v>
      </c>
      <c r="U258" s="43">
        <v>1729212000</v>
      </c>
      <c r="V258" s="78"/>
      <c r="W258" s="44"/>
      <c r="X258" s="47"/>
      <c r="Y258" s="53"/>
      <c r="Z258" s="36"/>
    </row>
    <row r="259" spans="1:26" s="59" customFormat="1" ht="81" customHeight="1">
      <c r="A259" s="11" t="s">
        <v>781</v>
      </c>
      <c r="B259" s="118" t="s">
        <v>814</v>
      </c>
      <c r="C259" s="119"/>
      <c r="D259" s="131" t="s">
        <v>791</v>
      </c>
      <c r="E259" s="133"/>
      <c r="F259" s="131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3"/>
      <c r="V259" s="78"/>
      <c r="W259" s="44"/>
      <c r="X259" s="47"/>
      <c r="Y259" s="53"/>
      <c r="Z259" s="36"/>
    </row>
    <row r="260" spans="1:26" s="1" customFormat="1" ht="18.75" customHeight="1">
      <c r="A260" s="157" t="s">
        <v>742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9"/>
      <c r="T260" s="63">
        <f>SUM(T256:T259)</f>
        <v>1546630553</v>
      </c>
      <c r="U260" s="63">
        <f>SUM(U256:U259)</f>
        <v>1732226520.32</v>
      </c>
      <c r="V260" s="4"/>
      <c r="W260" s="38"/>
      <c r="X260" s="39"/>
      <c r="Y260" s="10"/>
      <c r="Z260" s="10"/>
    </row>
    <row r="261" spans="1:26" s="1" customFormat="1" ht="35.25" customHeight="1">
      <c r="A261" s="154" t="s">
        <v>503</v>
      </c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6"/>
      <c r="W261" s="37" t="s">
        <v>33</v>
      </c>
      <c r="X261" s="9"/>
      <c r="Y261" s="10"/>
      <c r="Z261" s="10"/>
    </row>
    <row r="262" spans="1:26" s="1" customFormat="1" ht="85.5" customHeight="1">
      <c r="A262" s="11" t="s">
        <v>22</v>
      </c>
      <c r="B262" s="6" t="s">
        <v>67</v>
      </c>
      <c r="C262" s="4" t="s">
        <v>110</v>
      </c>
      <c r="D262" s="25" t="s">
        <v>545</v>
      </c>
      <c r="E262" s="25" t="s">
        <v>577</v>
      </c>
      <c r="F262" s="5"/>
      <c r="G262" s="6" t="s">
        <v>61</v>
      </c>
      <c r="H262" s="26">
        <v>1</v>
      </c>
      <c r="I262" s="6">
        <v>711000000</v>
      </c>
      <c r="J262" s="6" t="s">
        <v>363</v>
      </c>
      <c r="K262" s="6" t="s">
        <v>575</v>
      </c>
      <c r="L262" s="6" t="s">
        <v>180</v>
      </c>
      <c r="M262" s="19" t="s">
        <v>59</v>
      </c>
      <c r="N262" s="7" t="s">
        <v>596</v>
      </c>
      <c r="O262" s="19" t="s">
        <v>60</v>
      </c>
      <c r="P262" s="7" t="s">
        <v>562</v>
      </c>
      <c r="Q262" s="7" t="s">
        <v>563</v>
      </c>
      <c r="R262" s="7">
        <v>1</v>
      </c>
      <c r="S262" s="12">
        <f>T262</f>
        <v>367000</v>
      </c>
      <c r="T262" s="12">
        <v>367000</v>
      </c>
      <c r="U262" s="12">
        <f aca="true" t="shared" si="12" ref="U262:U301">T262*1.12</f>
        <v>411040.00000000006</v>
      </c>
      <c r="V262" s="21"/>
      <c r="W262" s="15"/>
      <c r="X262" s="9"/>
      <c r="Y262" s="10"/>
      <c r="Z262" s="10"/>
    </row>
    <row r="263" spans="1:26" s="59" customFormat="1" ht="86.25" customHeight="1">
      <c r="A263" s="11" t="s">
        <v>23</v>
      </c>
      <c r="B263" s="6" t="s">
        <v>67</v>
      </c>
      <c r="C263" s="4" t="s">
        <v>111</v>
      </c>
      <c r="D263" s="25" t="s">
        <v>544</v>
      </c>
      <c r="E263" s="25" t="s">
        <v>542</v>
      </c>
      <c r="F263" s="5"/>
      <c r="G263" s="6" t="s">
        <v>61</v>
      </c>
      <c r="H263" s="26">
        <v>1</v>
      </c>
      <c r="I263" s="6">
        <v>711000000</v>
      </c>
      <c r="J263" s="6" t="s">
        <v>363</v>
      </c>
      <c r="K263" s="6" t="s">
        <v>575</v>
      </c>
      <c r="L263" s="6" t="s">
        <v>180</v>
      </c>
      <c r="M263" s="19" t="s">
        <v>59</v>
      </c>
      <c r="N263" s="7" t="s">
        <v>596</v>
      </c>
      <c r="O263" s="19" t="s">
        <v>60</v>
      </c>
      <c r="P263" s="7" t="s">
        <v>562</v>
      </c>
      <c r="Q263" s="7" t="s">
        <v>563</v>
      </c>
      <c r="R263" s="7">
        <v>1</v>
      </c>
      <c r="S263" s="12">
        <f aca="true" t="shared" si="13" ref="S263:S321">T263</f>
        <v>2184000</v>
      </c>
      <c r="T263" s="12">
        <v>2184000</v>
      </c>
      <c r="U263" s="12">
        <f t="shared" si="12"/>
        <v>2446080</v>
      </c>
      <c r="V263" s="21"/>
      <c r="W263" s="40"/>
      <c r="X263" s="3"/>
      <c r="Y263" s="36"/>
      <c r="Z263" s="36"/>
    </row>
    <row r="264" spans="1:26" s="59" customFormat="1" ht="85.5" customHeight="1">
      <c r="A264" s="11" t="s">
        <v>24</v>
      </c>
      <c r="B264" s="6" t="s">
        <v>67</v>
      </c>
      <c r="C264" s="4" t="s">
        <v>111</v>
      </c>
      <c r="D264" s="25" t="s">
        <v>543</v>
      </c>
      <c r="E264" s="25" t="s">
        <v>541</v>
      </c>
      <c r="F264" s="5"/>
      <c r="G264" s="6" t="s">
        <v>61</v>
      </c>
      <c r="H264" s="26">
        <v>1</v>
      </c>
      <c r="I264" s="6">
        <v>711000000</v>
      </c>
      <c r="J264" s="6" t="s">
        <v>363</v>
      </c>
      <c r="K264" s="6" t="s">
        <v>575</v>
      </c>
      <c r="L264" s="6" t="s">
        <v>180</v>
      </c>
      <c r="M264" s="19" t="s">
        <v>59</v>
      </c>
      <c r="N264" s="7" t="s">
        <v>596</v>
      </c>
      <c r="O264" s="19" t="s">
        <v>60</v>
      </c>
      <c r="P264" s="7" t="s">
        <v>562</v>
      </c>
      <c r="Q264" s="7" t="s">
        <v>563</v>
      </c>
      <c r="R264" s="7">
        <v>1</v>
      </c>
      <c r="S264" s="12">
        <f t="shared" si="13"/>
        <v>1181000</v>
      </c>
      <c r="T264" s="12">
        <v>1181000</v>
      </c>
      <c r="U264" s="12">
        <f t="shared" si="12"/>
        <v>1322720.0000000002</v>
      </c>
      <c r="V264" s="21"/>
      <c r="W264" s="40"/>
      <c r="X264" s="3"/>
      <c r="Y264" s="36"/>
      <c r="Z264" s="36"/>
    </row>
    <row r="265" spans="1:26" s="59" customFormat="1" ht="86.25" customHeight="1">
      <c r="A265" s="11" t="s">
        <v>34</v>
      </c>
      <c r="B265" s="6" t="s">
        <v>67</v>
      </c>
      <c r="C265" s="4" t="s">
        <v>112</v>
      </c>
      <c r="D265" s="25" t="s">
        <v>91</v>
      </c>
      <c r="E265" s="25" t="s">
        <v>372</v>
      </c>
      <c r="F265" s="5"/>
      <c r="G265" s="6" t="s">
        <v>61</v>
      </c>
      <c r="H265" s="26">
        <v>1</v>
      </c>
      <c r="I265" s="6">
        <v>711000000</v>
      </c>
      <c r="J265" s="6" t="s">
        <v>363</v>
      </c>
      <c r="K265" s="6" t="s">
        <v>575</v>
      </c>
      <c r="L265" s="6" t="s">
        <v>180</v>
      </c>
      <c r="M265" s="19" t="s">
        <v>59</v>
      </c>
      <c r="N265" s="7" t="s">
        <v>596</v>
      </c>
      <c r="O265" s="19" t="s">
        <v>60</v>
      </c>
      <c r="P265" s="7" t="s">
        <v>562</v>
      </c>
      <c r="Q265" s="7" t="s">
        <v>563</v>
      </c>
      <c r="R265" s="7">
        <v>1</v>
      </c>
      <c r="S265" s="12">
        <f t="shared" si="13"/>
        <v>899000</v>
      </c>
      <c r="T265" s="12">
        <v>899000</v>
      </c>
      <c r="U265" s="12">
        <f t="shared" si="12"/>
        <v>1006880.0000000001</v>
      </c>
      <c r="V265" s="21"/>
      <c r="W265" s="40"/>
      <c r="X265" s="3"/>
      <c r="Y265" s="36"/>
      <c r="Z265" s="36"/>
    </row>
    <row r="266" spans="1:26" s="59" customFormat="1" ht="86.25" customHeight="1">
      <c r="A266" s="11" t="s">
        <v>35</v>
      </c>
      <c r="B266" s="6" t="s">
        <v>67</v>
      </c>
      <c r="C266" s="4" t="s">
        <v>113</v>
      </c>
      <c r="D266" s="25" t="s">
        <v>92</v>
      </c>
      <c r="E266" s="25" t="s">
        <v>373</v>
      </c>
      <c r="F266" s="5"/>
      <c r="G266" s="6" t="s">
        <v>61</v>
      </c>
      <c r="H266" s="26">
        <v>1</v>
      </c>
      <c r="I266" s="6">
        <v>711000000</v>
      </c>
      <c r="J266" s="6" t="s">
        <v>363</v>
      </c>
      <c r="K266" s="6" t="s">
        <v>575</v>
      </c>
      <c r="L266" s="6" t="s">
        <v>180</v>
      </c>
      <c r="M266" s="19" t="s">
        <v>59</v>
      </c>
      <c r="N266" s="7" t="s">
        <v>596</v>
      </c>
      <c r="O266" s="19" t="s">
        <v>60</v>
      </c>
      <c r="P266" s="7" t="s">
        <v>562</v>
      </c>
      <c r="Q266" s="7" t="s">
        <v>563</v>
      </c>
      <c r="R266" s="7">
        <v>1</v>
      </c>
      <c r="S266" s="12">
        <f t="shared" si="13"/>
        <v>223000</v>
      </c>
      <c r="T266" s="12">
        <v>223000</v>
      </c>
      <c r="U266" s="12">
        <f t="shared" si="12"/>
        <v>249760.00000000003</v>
      </c>
      <c r="V266" s="21"/>
      <c r="W266" s="40"/>
      <c r="X266" s="3"/>
      <c r="Y266" s="36"/>
      <c r="Z266" s="36"/>
    </row>
    <row r="267" spans="1:26" s="59" customFormat="1" ht="82.5" customHeight="1">
      <c r="A267" s="11" t="s">
        <v>36</v>
      </c>
      <c r="B267" s="6" t="s">
        <v>67</v>
      </c>
      <c r="C267" s="4" t="s">
        <v>114</v>
      </c>
      <c r="D267" s="25" t="s">
        <v>93</v>
      </c>
      <c r="E267" s="25" t="s">
        <v>540</v>
      </c>
      <c r="F267" s="5"/>
      <c r="G267" s="6" t="s">
        <v>61</v>
      </c>
      <c r="H267" s="26">
        <v>1</v>
      </c>
      <c r="I267" s="6">
        <v>711000000</v>
      </c>
      <c r="J267" s="6" t="s">
        <v>363</v>
      </c>
      <c r="K267" s="6" t="s">
        <v>575</v>
      </c>
      <c r="L267" s="6" t="s">
        <v>180</v>
      </c>
      <c r="M267" s="19" t="s">
        <v>59</v>
      </c>
      <c r="N267" s="7" t="s">
        <v>596</v>
      </c>
      <c r="O267" s="19" t="s">
        <v>60</v>
      </c>
      <c r="P267" s="7" t="s">
        <v>562</v>
      </c>
      <c r="Q267" s="7" t="s">
        <v>563</v>
      </c>
      <c r="R267" s="7">
        <v>1</v>
      </c>
      <c r="S267" s="12">
        <f t="shared" si="13"/>
        <v>157000</v>
      </c>
      <c r="T267" s="12">
        <v>157000</v>
      </c>
      <c r="U267" s="12">
        <f>T267*1.12</f>
        <v>175840.00000000003</v>
      </c>
      <c r="V267" s="21"/>
      <c r="W267" s="40"/>
      <c r="X267" s="3"/>
      <c r="Y267" s="36"/>
      <c r="Z267" s="36"/>
    </row>
    <row r="268" spans="1:26" s="59" customFormat="1" ht="87.75" customHeight="1">
      <c r="A268" s="11" t="s">
        <v>37</v>
      </c>
      <c r="B268" s="6" t="s">
        <v>67</v>
      </c>
      <c r="C268" s="4" t="s">
        <v>137</v>
      </c>
      <c r="D268" s="7" t="s">
        <v>105</v>
      </c>
      <c r="E268" s="7" t="s">
        <v>231</v>
      </c>
      <c r="F268" s="5"/>
      <c r="G268" s="5" t="s">
        <v>63</v>
      </c>
      <c r="H268" s="26">
        <v>1</v>
      </c>
      <c r="I268" s="6">
        <v>711000000</v>
      </c>
      <c r="J268" s="6" t="s">
        <v>363</v>
      </c>
      <c r="K268" s="6" t="s">
        <v>575</v>
      </c>
      <c r="L268" s="6" t="s">
        <v>180</v>
      </c>
      <c r="M268" s="19" t="s">
        <v>59</v>
      </c>
      <c r="N268" s="7" t="s">
        <v>596</v>
      </c>
      <c r="O268" s="19" t="s">
        <v>60</v>
      </c>
      <c r="P268" s="7" t="s">
        <v>562</v>
      </c>
      <c r="Q268" s="7" t="s">
        <v>563</v>
      </c>
      <c r="R268" s="7">
        <v>1</v>
      </c>
      <c r="S268" s="16">
        <v>5753571</v>
      </c>
      <c r="T268" s="16">
        <v>5753571</v>
      </c>
      <c r="U268" s="12">
        <f>T268*1.12</f>
        <v>6443999.5200000005</v>
      </c>
      <c r="V268" s="21"/>
      <c r="W268" s="40"/>
      <c r="X268" s="3"/>
      <c r="Y268" s="36"/>
      <c r="Z268" s="36"/>
    </row>
    <row r="269" spans="1:26" s="59" customFormat="1" ht="107.25" customHeight="1">
      <c r="A269" s="11" t="s">
        <v>38</v>
      </c>
      <c r="B269" s="6" t="s">
        <v>67</v>
      </c>
      <c r="C269" s="11" t="s">
        <v>109</v>
      </c>
      <c r="D269" s="11" t="s">
        <v>233</v>
      </c>
      <c r="E269" s="11" t="s">
        <v>232</v>
      </c>
      <c r="F269" s="21"/>
      <c r="G269" s="5" t="s">
        <v>61</v>
      </c>
      <c r="H269" s="26">
        <v>1</v>
      </c>
      <c r="I269" s="6">
        <v>711000000</v>
      </c>
      <c r="J269" s="6" t="s">
        <v>363</v>
      </c>
      <c r="K269" s="6" t="s">
        <v>575</v>
      </c>
      <c r="L269" s="6" t="s">
        <v>180</v>
      </c>
      <c r="M269" s="19" t="s">
        <v>59</v>
      </c>
      <c r="N269" s="7" t="s">
        <v>370</v>
      </c>
      <c r="O269" s="19" t="s">
        <v>60</v>
      </c>
      <c r="P269" s="7" t="s">
        <v>562</v>
      </c>
      <c r="Q269" s="7" t="s">
        <v>563</v>
      </c>
      <c r="R269" s="7">
        <v>1</v>
      </c>
      <c r="S269" s="12">
        <f t="shared" si="13"/>
        <v>65353000</v>
      </c>
      <c r="T269" s="12">
        <v>65353000</v>
      </c>
      <c r="U269" s="12">
        <f>T269*1.12</f>
        <v>73195360</v>
      </c>
      <c r="V269" s="21"/>
      <c r="W269" s="40"/>
      <c r="X269" s="3"/>
      <c r="Y269" s="36"/>
      <c r="Z269" s="36"/>
    </row>
    <row r="270" spans="1:26" s="59" customFormat="1" ht="87.75" customHeight="1">
      <c r="A270" s="11" t="s">
        <v>39</v>
      </c>
      <c r="B270" s="6" t="s">
        <v>67</v>
      </c>
      <c r="C270" s="11" t="s">
        <v>120</v>
      </c>
      <c r="D270" s="11" t="s">
        <v>235</v>
      </c>
      <c r="E270" s="11" t="s">
        <v>234</v>
      </c>
      <c r="F270" s="21"/>
      <c r="G270" s="5" t="s">
        <v>62</v>
      </c>
      <c r="H270" s="26">
        <v>1</v>
      </c>
      <c r="I270" s="6">
        <v>711000000</v>
      </c>
      <c r="J270" s="6" t="s">
        <v>363</v>
      </c>
      <c r="K270" s="11" t="s">
        <v>558</v>
      </c>
      <c r="L270" s="6" t="s">
        <v>180</v>
      </c>
      <c r="M270" s="19" t="s">
        <v>59</v>
      </c>
      <c r="N270" s="11" t="s">
        <v>604</v>
      </c>
      <c r="O270" s="19" t="s">
        <v>623</v>
      </c>
      <c r="P270" s="7" t="s">
        <v>562</v>
      </c>
      <c r="Q270" s="7" t="s">
        <v>563</v>
      </c>
      <c r="R270" s="7">
        <v>1</v>
      </c>
      <c r="S270" s="12">
        <v>41000000</v>
      </c>
      <c r="T270" s="12">
        <v>41000000</v>
      </c>
      <c r="U270" s="12">
        <f t="shared" si="12"/>
        <v>45920000.00000001</v>
      </c>
      <c r="V270" s="21"/>
      <c r="W270" s="40"/>
      <c r="X270" s="3"/>
      <c r="Y270" s="36"/>
      <c r="Z270" s="36"/>
    </row>
    <row r="271" spans="1:26" s="59" customFormat="1" ht="270" customHeight="1">
      <c r="A271" s="11" t="s">
        <v>673</v>
      </c>
      <c r="B271" s="6" t="s">
        <v>67</v>
      </c>
      <c r="C271" s="32" t="s">
        <v>504</v>
      </c>
      <c r="D271" s="11" t="s">
        <v>236</v>
      </c>
      <c r="E271" s="11" t="s">
        <v>672</v>
      </c>
      <c r="F271" s="11"/>
      <c r="G271" s="5" t="s">
        <v>62</v>
      </c>
      <c r="H271" s="26">
        <v>1</v>
      </c>
      <c r="I271" s="6">
        <v>711000000</v>
      </c>
      <c r="J271" s="6" t="s">
        <v>506</v>
      </c>
      <c r="K271" s="7" t="s">
        <v>575</v>
      </c>
      <c r="L271" s="6" t="s">
        <v>180</v>
      </c>
      <c r="M271" s="19" t="s">
        <v>59</v>
      </c>
      <c r="N271" s="7" t="s">
        <v>604</v>
      </c>
      <c r="O271" s="19" t="s">
        <v>775</v>
      </c>
      <c r="P271" s="7" t="s">
        <v>562</v>
      </c>
      <c r="Q271" s="7" t="s">
        <v>563</v>
      </c>
      <c r="R271" s="7">
        <v>1</v>
      </c>
      <c r="S271" s="12">
        <v>30000000</v>
      </c>
      <c r="T271" s="12">
        <v>30000000</v>
      </c>
      <c r="U271" s="12">
        <f t="shared" si="12"/>
        <v>33600000</v>
      </c>
      <c r="V271" s="21"/>
      <c r="W271" s="40"/>
      <c r="X271" s="3"/>
      <c r="Y271" s="36"/>
      <c r="Z271" s="36"/>
    </row>
    <row r="272" spans="1:26" s="59" customFormat="1" ht="150" customHeight="1">
      <c r="A272" s="11" t="s">
        <v>40</v>
      </c>
      <c r="B272" s="6" t="s">
        <v>67</v>
      </c>
      <c r="C272" s="32" t="s">
        <v>505</v>
      </c>
      <c r="D272" s="11" t="s">
        <v>236</v>
      </c>
      <c r="E272" s="11" t="s">
        <v>526</v>
      </c>
      <c r="F272" s="11"/>
      <c r="G272" s="42" t="s">
        <v>63</v>
      </c>
      <c r="H272" s="26">
        <v>1</v>
      </c>
      <c r="I272" s="6">
        <v>711000000</v>
      </c>
      <c r="J272" s="6" t="s">
        <v>506</v>
      </c>
      <c r="K272" s="7" t="s">
        <v>575</v>
      </c>
      <c r="L272" s="6" t="s">
        <v>180</v>
      </c>
      <c r="M272" s="19" t="s">
        <v>59</v>
      </c>
      <c r="N272" s="7" t="s">
        <v>604</v>
      </c>
      <c r="O272" s="19" t="s">
        <v>496</v>
      </c>
      <c r="P272" s="7" t="s">
        <v>562</v>
      </c>
      <c r="Q272" s="7" t="s">
        <v>563</v>
      </c>
      <c r="R272" s="7">
        <v>1</v>
      </c>
      <c r="S272" s="12">
        <v>3736000</v>
      </c>
      <c r="T272" s="12">
        <v>3736000</v>
      </c>
      <c r="U272" s="12">
        <f t="shared" si="12"/>
        <v>4184320.0000000005</v>
      </c>
      <c r="V272" s="21"/>
      <c r="W272" s="40"/>
      <c r="X272" s="3"/>
      <c r="Y272" s="36"/>
      <c r="Z272" s="36"/>
    </row>
    <row r="273" spans="1:26" s="59" customFormat="1" ht="103.5" customHeight="1">
      <c r="A273" s="11" t="s">
        <v>41</v>
      </c>
      <c r="B273" s="6" t="s">
        <v>67</v>
      </c>
      <c r="C273" s="11" t="s">
        <v>121</v>
      </c>
      <c r="D273" s="11" t="s">
        <v>96</v>
      </c>
      <c r="E273" s="11" t="s">
        <v>96</v>
      </c>
      <c r="F273" s="11"/>
      <c r="G273" s="5" t="s">
        <v>61</v>
      </c>
      <c r="H273" s="26">
        <v>1</v>
      </c>
      <c r="I273" s="6">
        <v>711000000</v>
      </c>
      <c r="J273" s="6" t="s">
        <v>363</v>
      </c>
      <c r="K273" s="6" t="s">
        <v>576</v>
      </c>
      <c r="L273" s="6" t="s">
        <v>180</v>
      </c>
      <c r="M273" s="19" t="s">
        <v>59</v>
      </c>
      <c r="N273" s="11" t="s">
        <v>604</v>
      </c>
      <c r="O273" s="11" t="s">
        <v>594</v>
      </c>
      <c r="P273" s="7" t="s">
        <v>562</v>
      </c>
      <c r="Q273" s="7" t="s">
        <v>563</v>
      </c>
      <c r="R273" s="7">
        <v>1</v>
      </c>
      <c r="S273" s="12">
        <f t="shared" si="13"/>
        <v>1146000</v>
      </c>
      <c r="T273" s="12">
        <v>1146000</v>
      </c>
      <c r="U273" s="12">
        <f t="shared" si="12"/>
        <v>1283520.0000000002</v>
      </c>
      <c r="V273" s="21"/>
      <c r="W273" s="40"/>
      <c r="X273" s="3"/>
      <c r="Y273" s="36"/>
      <c r="Z273" s="36"/>
    </row>
    <row r="274" spans="1:26" s="59" customFormat="1" ht="102" customHeight="1">
      <c r="A274" s="11" t="s">
        <v>42</v>
      </c>
      <c r="B274" s="6" t="s">
        <v>67</v>
      </c>
      <c r="C274" s="11" t="s">
        <v>355</v>
      </c>
      <c r="D274" s="11" t="s">
        <v>239</v>
      </c>
      <c r="E274" s="11" t="s">
        <v>238</v>
      </c>
      <c r="F274" s="11"/>
      <c r="G274" s="5" t="s">
        <v>62</v>
      </c>
      <c r="H274" s="26">
        <v>1</v>
      </c>
      <c r="I274" s="6">
        <v>711000000</v>
      </c>
      <c r="J274" s="6" t="s">
        <v>363</v>
      </c>
      <c r="K274" s="7" t="s">
        <v>620</v>
      </c>
      <c r="L274" s="6" t="s">
        <v>180</v>
      </c>
      <c r="M274" s="19" t="s">
        <v>59</v>
      </c>
      <c r="N274" s="7" t="s">
        <v>619</v>
      </c>
      <c r="O274" s="11" t="s">
        <v>594</v>
      </c>
      <c r="P274" s="7" t="s">
        <v>562</v>
      </c>
      <c r="Q274" s="7" t="s">
        <v>563</v>
      </c>
      <c r="R274" s="7">
        <v>1</v>
      </c>
      <c r="S274" s="12">
        <f t="shared" si="13"/>
        <v>17000000</v>
      </c>
      <c r="T274" s="12">
        <v>17000000</v>
      </c>
      <c r="U274" s="12">
        <f t="shared" si="12"/>
        <v>19040000</v>
      </c>
      <c r="V274" s="21"/>
      <c r="W274" s="40"/>
      <c r="X274" s="3"/>
      <c r="Y274" s="36"/>
      <c r="Z274" s="36"/>
    </row>
    <row r="275" spans="1:26" s="59" customFormat="1" ht="83.25" customHeight="1">
      <c r="A275" s="11" t="s">
        <v>43</v>
      </c>
      <c r="B275" s="6" t="s">
        <v>67</v>
      </c>
      <c r="C275" s="11" t="s">
        <v>120</v>
      </c>
      <c r="D275" s="11" t="s">
        <v>237</v>
      </c>
      <c r="E275" s="11" t="s">
        <v>237</v>
      </c>
      <c r="F275" s="11"/>
      <c r="G275" s="5" t="s">
        <v>61</v>
      </c>
      <c r="H275" s="26">
        <v>1</v>
      </c>
      <c r="I275" s="6">
        <v>711000000</v>
      </c>
      <c r="J275" s="6" t="s">
        <v>363</v>
      </c>
      <c r="K275" s="6" t="s">
        <v>575</v>
      </c>
      <c r="L275" s="6" t="s">
        <v>180</v>
      </c>
      <c r="M275" s="19" t="s">
        <v>59</v>
      </c>
      <c r="N275" s="11" t="s">
        <v>604</v>
      </c>
      <c r="O275" s="11" t="s">
        <v>594</v>
      </c>
      <c r="P275" s="7" t="s">
        <v>562</v>
      </c>
      <c r="Q275" s="7" t="s">
        <v>563</v>
      </c>
      <c r="R275" s="7">
        <v>1</v>
      </c>
      <c r="S275" s="12">
        <f>T275</f>
        <v>800000</v>
      </c>
      <c r="T275" s="12">
        <v>800000</v>
      </c>
      <c r="U275" s="12">
        <f>T275*1.12</f>
        <v>896000.0000000001</v>
      </c>
      <c r="V275" s="21"/>
      <c r="W275" s="40"/>
      <c r="X275" s="3"/>
      <c r="Y275" s="36"/>
      <c r="Z275" s="36"/>
    </row>
    <row r="276" spans="1:26" s="59" customFormat="1" ht="86.25" customHeight="1">
      <c r="A276" s="11" t="s">
        <v>44</v>
      </c>
      <c r="B276" s="6" t="s">
        <v>67</v>
      </c>
      <c r="C276" s="11" t="s">
        <v>356</v>
      </c>
      <c r="D276" s="7" t="s">
        <v>100</v>
      </c>
      <c r="E276" s="7" t="s">
        <v>100</v>
      </c>
      <c r="F276" s="21"/>
      <c r="G276" s="6" t="s">
        <v>61</v>
      </c>
      <c r="H276" s="18">
        <v>1</v>
      </c>
      <c r="I276" s="6">
        <v>711000000</v>
      </c>
      <c r="J276" s="6" t="s">
        <v>363</v>
      </c>
      <c r="K276" s="6" t="s">
        <v>575</v>
      </c>
      <c r="L276" s="5" t="s">
        <v>180</v>
      </c>
      <c r="M276" s="19" t="s">
        <v>59</v>
      </c>
      <c r="N276" s="11" t="s">
        <v>596</v>
      </c>
      <c r="O276" s="11" t="s">
        <v>60</v>
      </c>
      <c r="P276" s="7" t="s">
        <v>562</v>
      </c>
      <c r="Q276" s="7" t="s">
        <v>563</v>
      </c>
      <c r="R276" s="7">
        <v>1</v>
      </c>
      <c r="S276" s="12">
        <f t="shared" si="13"/>
        <v>429000</v>
      </c>
      <c r="T276" s="12">
        <v>429000</v>
      </c>
      <c r="U276" s="12">
        <f t="shared" si="12"/>
        <v>480480.00000000006</v>
      </c>
      <c r="V276" s="21"/>
      <c r="W276" s="40"/>
      <c r="X276" s="3"/>
      <c r="Y276" s="36"/>
      <c r="Z276" s="36"/>
    </row>
    <row r="277" spans="1:26" s="59" customFormat="1" ht="86.25" customHeight="1">
      <c r="A277" s="11" t="s">
        <v>45</v>
      </c>
      <c r="B277" s="6" t="s">
        <v>67</v>
      </c>
      <c r="C277" s="11" t="s">
        <v>356</v>
      </c>
      <c r="D277" s="7" t="s">
        <v>187</v>
      </c>
      <c r="E277" s="7" t="s">
        <v>187</v>
      </c>
      <c r="F277" s="21"/>
      <c r="G277" s="6" t="s">
        <v>61</v>
      </c>
      <c r="H277" s="18">
        <v>1</v>
      </c>
      <c r="I277" s="6">
        <v>711000000</v>
      </c>
      <c r="J277" s="6" t="s">
        <v>363</v>
      </c>
      <c r="K277" s="6" t="s">
        <v>575</v>
      </c>
      <c r="L277" s="5" t="s">
        <v>180</v>
      </c>
      <c r="M277" s="19" t="s">
        <v>59</v>
      </c>
      <c r="N277" s="11" t="s">
        <v>596</v>
      </c>
      <c r="O277" s="11" t="s">
        <v>60</v>
      </c>
      <c r="P277" s="7" t="s">
        <v>562</v>
      </c>
      <c r="Q277" s="7" t="s">
        <v>563</v>
      </c>
      <c r="R277" s="7">
        <v>1</v>
      </c>
      <c r="S277" s="12">
        <f t="shared" si="13"/>
        <v>54000</v>
      </c>
      <c r="T277" s="12">
        <v>54000</v>
      </c>
      <c r="U277" s="12">
        <f t="shared" si="12"/>
        <v>60480.00000000001</v>
      </c>
      <c r="V277" s="21"/>
      <c r="W277" s="40"/>
      <c r="X277" s="3"/>
      <c r="Y277" s="36"/>
      <c r="Z277" s="36"/>
    </row>
    <row r="278" spans="1:26" s="59" customFormat="1" ht="85.5" customHeight="1">
      <c r="A278" s="11" t="s">
        <v>46</v>
      </c>
      <c r="B278" s="6" t="s">
        <v>67</v>
      </c>
      <c r="C278" s="11" t="s">
        <v>131</v>
      </c>
      <c r="D278" s="27" t="s">
        <v>188</v>
      </c>
      <c r="E278" s="27" t="s">
        <v>188</v>
      </c>
      <c r="F278" s="21"/>
      <c r="G278" s="6" t="s">
        <v>61</v>
      </c>
      <c r="H278" s="18">
        <v>1</v>
      </c>
      <c r="I278" s="6">
        <v>711000000</v>
      </c>
      <c r="J278" s="6" t="s">
        <v>363</v>
      </c>
      <c r="K278" s="6" t="s">
        <v>575</v>
      </c>
      <c r="L278" s="5" t="s">
        <v>180</v>
      </c>
      <c r="M278" s="19" t="s">
        <v>59</v>
      </c>
      <c r="N278" s="11" t="s">
        <v>596</v>
      </c>
      <c r="O278" s="11" t="s">
        <v>60</v>
      </c>
      <c r="P278" s="7" t="s">
        <v>562</v>
      </c>
      <c r="Q278" s="7" t="s">
        <v>563</v>
      </c>
      <c r="R278" s="7">
        <v>1</v>
      </c>
      <c r="S278" s="12">
        <f t="shared" si="13"/>
        <v>130000</v>
      </c>
      <c r="T278" s="12">
        <v>130000</v>
      </c>
      <c r="U278" s="12">
        <f t="shared" si="12"/>
        <v>145600</v>
      </c>
      <c r="V278" s="21"/>
      <c r="W278" s="40"/>
      <c r="X278" s="3"/>
      <c r="Y278" s="36"/>
      <c r="Z278" s="36"/>
    </row>
    <row r="279" spans="1:26" s="59" customFormat="1" ht="85.5" customHeight="1">
      <c r="A279" s="11" t="s">
        <v>47</v>
      </c>
      <c r="B279" s="6" t="s">
        <v>67</v>
      </c>
      <c r="C279" s="11" t="s">
        <v>75</v>
      </c>
      <c r="D279" s="27" t="s">
        <v>189</v>
      </c>
      <c r="E279" s="27" t="s">
        <v>191</v>
      </c>
      <c r="F279" s="21"/>
      <c r="G279" s="6" t="s">
        <v>61</v>
      </c>
      <c r="H279" s="18">
        <v>1</v>
      </c>
      <c r="I279" s="6">
        <v>711000000</v>
      </c>
      <c r="J279" s="6" t="s">
        <v>363</v>
      </c>
      <c r="K279" s="6" t="s">
        <v>576</v>
      </c>
      <c r="L279" s="5" t="s">
        <v>180</v>
      </c>
      <c r="M279" s="19" t="s">
        <v>59</v>
      </c>
      <c r="N279" s="11" t="s">
        <v>604</v>
      </c>
      <c r="O279" s="11" t="s">
        <v>594</v>
      </c>
      <c r="P279" s="7" t="s">
        <v>562</v>
      </c>
      <c r="Q279" s="7" t="s">
        <v>563</v>
      </c>
      <c r="R279" s="7">
        <v>1</v>
      </c>
      <c r="S279" s="12">
        <f t="shared" si="13"/>
        <v>1365000</v>
      </c>
      <c r="T279" s="12">
        <v>1365000</v>
      </c>
      <c r="U279" s="12">
        <f t="shared" si="12"/>
        <v>1528800.0000000002</v>
      </c>
      <c r="V279" s="21"/>
      <c r="W279" s="40"/>
      <c r="X279" s="3"/>
      <c r="Y279" s="36"/>
      <c r="Z279" s="36"/>
    </row>
    <row r="280" spans="1:26" s="59" customFormat="1" ht="86.25" customHeight="1">
      <c r="A280" s="11" t="s">
        <v>48</v>
      </c>
      <c r="B280" s="6" t="s">
        <v>67</v>
      </c>
      <c r="C280" s="11" t="s">
        <v>359</v>
      </c>
      <c r="D280" s="27" t="s">
        <v>190</v>
      </c>
      <c r="E280" s="27" t="s">
        <v>192</v>
      </c>
      <c r="F280" s="21"/>
      <c r="G280" s="6" t="s">
        <v>61</v>
      </c>
      <c r="H280" s="18">
        <v>1</v>
      </c>
      <c r="I280" s="6">
        <v>711000000</v>
      </c>
      <c r="J280" s="6" t="s">
        <v>363</v>
      </c>
      <c r="K280" s="11" t="s">
        <v>491</v>
      </c>
      <c r="L280" s="5" t="s">
        <v>180</v>
      </c>
      <c r="M280" s="19" t="s">
        <v>59</v>
      </c>
      <c r="N280" s="11" t="s">
        <v>491</v>
      </c>
      <c r="O280" s="11" t="s">
        <v>594</v>
      </c>
      <c r="P280" s="7" t="s">
        <v>562</v>
      </c>
      <c r="Q280" s="7" t="s">
        <v>563</v>
      </c>
      <c r="R280" s="7">
        <v>1</v>
      </c>
      <c r="S280" s="12">
        <f t="shared" si="13"/>
        <v>2679000</v>
      </c>
      <c r="T280" s="12">
        <v>2679000</v>
      </c>
      <c r="U280" s="12">
        <f t="shared" si="12"/>
        <v>3000480.0000000005</v>
      </c>
      <c r="V280" s="21"/>
      <c r="W280" s="40"/>
      <c r="X280" s="3"/>
      <c r="Y280" s="36"/>
      <c r="Z280" s="36"/>
    </row>
    <row r="281" spans="1:26" s="59" customFormat="1" ht="85.5" customHeight="1">
      <c r="A281" s="11" t="s">
        <v>49</v>
      </c>
      <c r="B281" s="6" t="s">
        <v>67</v>
      </c>
      <c r="C281" s="11" t="s">
        <v>360</v>
      </c>
      <c r="D281" s="27" t="s">
        <v>193</v>
      </c>
      <c r="E281" s="27" t="s">
        <v>194</v>
      </c>
      <c r="F281" s="21"/>
      <c r="G281" s="6" t="s">
        <v>62</v>
      </c>
      <c r="H281" s="18">
        <v>1</v>
      </c>
      <c r="I281" s="6">
        <v>711000000</v>
      </c>
      <c r="J281" s="6" t="s">
        <v>363</v>
      </c>
      <c r="K281" s="6" t="s">
        <v>575</v>
      </c>
      <c r="L281" s="5" t="s">
        <v>180</v>
      </c>
      <c r="M281" s="19" t="s">
        <v>59</v>
      </c>
      <c r="N281" s="7" t="s">
        <v>598</v>
      </c>
      <c r="O281" s="11" t="s">
        <v>594</v>
      </c>
      <c r="P281" s="7" t="s">
        <v>562</v>
      </c>
      <c r="Q281" s="7" t="s">
        <v>563</v>
      </c>
      <c r="R281" s="7">
        <v>1</v>
      </c>
      <c r="S281" s="12">
        <f t="shared" si="13"/>
        <v>12000000</v>
      </c>
      <c r="T281" s="12">
        <v>12000000</v>
      </c>
      <c r="U281" s="12">
        <f t="shared" si="12"/>
        <v>13440000.000000002</v>
      </c>
      <c r="V281" s="21"/>
      <c r="W281" s="40"/>
      <c r="X281" s="3"/>
      <c r="Y281" s="36"/>
      <c r="Z281" s="36"/>
    </row>
    <row r="282" spans="1:26" s="59" customFormat="1" ht="86.25" customHeight="1">
      <c r="A282" s="11" t="s">
        <v>50</v>
      </c>
      <c r="B282" s="6" t="s">
        <v>67</v>
      </c>
      <c r="C282" s="11" t="s">
        <v>142</v>
      </c>
      <c r="D282" s="27" t="s">
        <v>195</v>
      </c>
      <c r="E282" s="27" t="s">
        <v>195</v>
      </c>
      <c r="F282" s="21"/>
      <c r="G282" s="6" t="s">
        <v>61</v>
      </c>
      <c r="H282" s="18">
        <v>1</v>
      </c>
      <c r="I282" s="6">
        <v>711000000</v>
      </c>
      <c r="J282" s="6" t="s">
        <v>363</v>
      </c>
      <c r="K282" s="6" t="s">
        <v>575</v>
      </c>
      <c r="L282" s="5" t="s">
        <v>180</v>
      </c>
      <c r="M282" s="19" t="s">
        <v>59</v>
      </c>
      <c r="N282" s="11" t="s">
        <v>596</v>
      </c>
      <c r="O282" s="11" t="s">
        <v>60</v>
      </c>
      <c r="P282" s="7" t="s">
        <v>562</v>
      </c>
      <c r="Q282" s="7" t="s">
        <v>563</v>
      </c>
      <c r="R282" s="7">
        <v>1</v>
      </c>
      <c r="S282" s="12">
        <v>1200000</v>
      </c>
      <c r="T282" s="12">
        <v>1200000</v>
      </c>
      <c r="U282" s="12">
        <f t="shared" si="12"/>
        <v>1344000.0000000002</v>
      </c>
      <c r="V282" s="21"/>
      <c r="W282" s="40"/>
      <c r="X282" s="3"/>
      <c r="Y282" s="36"/>
      <c r="Z282" s="36"/>
    </row>
    <row r="283" spans="1:26" s="59" customFormat="1" ht="85.5" customHeight="1">
      <c r="A283" s="11" t="s">
        <v>51</v>
      </c>
      <c r="B283" s="6" t="s">
        <v>67</v>
      </c>
      <c r="C283" s="11" t="s">
        <v>185</v>
      </c>
      <c r="D283" s="27" t="s">
        <v>184</v>
      </c>
      <c r="E283" s="27" t="s">
        <v>497</v>
      </c>
      <c r="F283" s="21"/>
      <c r="G283" s="6" t="s">
        <v>61</v>
      </c>
      <c r="H283" s="18">
        <v>1</v>
      </c>
      <c r="I283" s="6">
        <v>711000000</v>
      </c>
      <c r="J283" s="6" t="s">
        <v>363</v>
      </c>
      <c r="K283" s="11" t="s">
        <v>368</v>
      </c>
      <c r="L283" s="5" t="s">
        <v>180</v>
      </c>
      <c r="M283" s="19" t="s">
        <v>59</v>
      </c>
      <c r="N283" s="11" t="s">
        <v>368</v>
      </c>
      <c r="O283" s="11" t="s">
        <v>594</v>
      </c>
      <c r="P283" s="7" t="s">
        <v>562</v>
      </c>
      <c r="Q283" s="7" t="s">
        <v>563</v>
      </c>
      <c r="R283" s="7">
        <v>1</v>
      </c>
      <c r="S283" s="12">
        <f t="shared" si="13"/>
        <v>214285</v>
      </c>
      <c r="T283" s="12">
        <v>214285</v>
      </c>
      <c r="U283" s="12">
        <v>240000</v>
      </c>
      <c r="V283" s="21"/>
      <c r="W283" s="40"/>
      <c r="X283" s="3"/>
      <c r="Y283" s="36"/>
      <c r="Z283" s="36"/>
    </row>
    <row r="284" spans="1:26" s="59" customFormat="1" ht="123.75" customHeight="1">
      <c r="A284" s="11" t="s">
        <v>52</v>
      </c>
      <c r="B284" s="6" t="s">
        <v>67</v>
      </c>
      <c r="C284" s="11" t="s">
        <v>183</v>
      </c>
      <c r="D284" s="27" t="s">
        <v>196</v>
      </c>
      <c r="E284" s="27" t="s">
        <v>197</v>
      </c>
      <c r="F284" s="21"/>
      <c r="G284" s="6" t="s">
        <v>61</v>
      </c>
      <c r="H284" s="18">
        <v>1</v>
      </c>
      <c r="I284" s="6">
        <v>711000000</v>
      </c>
      <c r="J284" s="6" t="s">
        <v>363</v>
      </c>
      <c r="K284" s="11" t="s">
        <v>593</v>
      </c>
      <c r="L284" s="5" t="s">
        <v>180</v>
      </c>
      <c r="M284" s="19" t="s">
        <v>59</v>
      </c>
      <c r="N284" s="11" t="s">
        <v>596</v>
      </c>
      <c r="O284" s="11" t="s">
        <v>594</v>
      </c>
      <c r="P284" s="7" t="s">
        <v>562</v>
      </c>
      <c r="Q284" s="7" t="s">
        <v>563</v>
      </c>
      <c r="R284" s="7">
        <v>1</v>
      </c>
      <c r="S284" s="12">
        <v>2223746</v>
      </c>
      <c r="T284" s="12">
        <v>2223746</v>
      </c>
      <c r="U284" s="12">
        <f>T284*1.12</f>
        <v>2490595.52</v>
      </c>
      <c r="V284" s="21"/>
      <c r="W284" s="40"/>
      <c r="X284" s="3"/>
      <c r="Y284" s="36"/>
      <c r="Z284" s="36"/>
    </row>
    <row r="285" spans="1:26" s="59" customFormat="1" ht="123" customHeight="1">
      <c r="A285" s="11" t="s">
        <v>53</v>
      </c>
      <c r="B285" s="6" t="s">
        <v>67</v>
      </c>
      <c r="C285" s="11" t="s">
        <v>132</v>
      </c>
      <c r="D285" s="27" t="s">
        <v>198</v>
      </c>
      <c r="E285" s="27" t="s">
        <v>198</v>
      </c>
      <c r="F285" s="21"/>
      <c r="G285" s="6" t="s">
        <v>61</v>
      </c>
      <c r="H285" s="18">
        <v>1</v>
      </c>
      <c r="I285" s="6">
        <v>711000000</v>
      </c>
      <c r="J285" s="6" t="s">
        <v>363</v>
      </c>
      <c r="K285" s="11" t="s">
        <v>491</v>
      </c>
      <c r="L285" s="5" t="s">
        <v>180</v>
      </c>
      <c r="M285" s="19" t="s">
        <v>59</v>
      </c>
      <c r="N285" s="7" t="s">
        <v>598</v>
      </c>
      <c r="O285" s="11" t="s">
        <v>623</v>
      </c>
      <c r="P285" s="7" t="s">
        <v>562</v>
      </c>
      <c r="Q285" s="7" t="s">
        <v>563</v>
      </c>
      <c r="R285" s="7">
        <v>1</v>
      </c>
      <c r="S285" s="12">
        <v>100000</v>
      </c>
      <c r="T285" s="12">
        <v>100000</v>
      </c>
      <c r="U285" s="12">
        <f t="shared" si="12"/>
        <v>112000.00000000001</v>
      </c>
      <c r="V285" s="21"/>
      <c r="W285" s="40"/>
      <c r="X285" s="3"/>
      <c r="Y285" s="36"/>
      <c r="Z285" s="36"/>
    </row>
    <row r="286" spans="1:26" s="59" customFormat="1" ht="182.25" customHeight="1">
      <c r="A286" s="11" t="s">
        <v>54</v>
      </c>
      <c r="B286" s="6" t="s">
        <v>67</v>
      </c>
      <c r="C286" s="11" t="s">
        <v>133</v>
      </c>
      <c r="D286" s="27" t="s">
        <v>199</v>
      </c>
      <c r="E286" s="27" t="s">
        <v>199</v>
      </c>
      <c r="F286" s="21"/>
      <c r="G286" s="6" t="s">
        <v>61</v>
      </c>
      <c r="H286" s="18">
        <v>1</v>
      </c>
      <c r="I286" s="6">
        <v>711000000</v>
      </c>
      <c r="J286" s="6" t="s">
        <v>363</v>
      </c>
      <c r="K286" s="11" t="s">
        <v>414</v>
      </c>
      <c r="L286" s="5" t="s">
        <v>180</v>
      </c>
      <c r="M286" s="19" t="s">
        <v>59</v>
      </c>
      <c r="N286" s="7" t="s">
        <v>598</v>
      </c>
      <c r="O286" s="11" t="s">
        <v>594</v>
      </c>
      <c r="P286" s="7" t="s">
        <v>562</v>
      </c>
      <c r="Q286" s="7" t="s">
        <v>563</v>
      </c>
      <c r="R286" s="7">
        <v>1</v>
      </c>
      <c r="S286" s="12">
        <f t="shared" si="13"/>
        <v>237000</v>
      </c>
      <c r="T286" s="12">
        <v>237000</v>
      </c>
      <c r="U286" s="12">
        <f t="shared" si="12"/>
        <v>265440</v>
      </c>
      <c r="V286" s="21"/>
      <c r="W286" s="40"/>
      <c r="X286" s="3"/>
      <c r="Y286" s="36"/>
      <c r="Z286" s="36"/>
    </row>
    <row r="287" spans="1:26" s="59" customFormat="1" ht="85.5" customHeight="1">
      <c r="A287" s="11" t="s">
        <v>55</v>
      </c>
      <c r="B287" s="6" t="s">
        <v>67</v>
      </c>
      <c r="C287" s="11" t="s">
        <v>134</v>
      </c>
      <c r="D287" s="27" t="s">
        <v>99</v>
      </c>
      <c r="E287" s="27" t="s">
        <v>99</v>
      </c>
      <c r="F287" s="21"/>
      <c r="G287" s="6" t="s">
        <v>61</v>
      </c>
      <c r="H287" s="18">
        <v>1</v>
      </c>
      <c r="I287" s="6">
        <v>711000000</v>
      </c>
      <c r="J287" s="6" t="s">
        <v>363</v>
      </c>
      <c r="K287" s="6" t="s">
        <v>576</v>
      </c>
      <c r="L287" s="5" t="s">
        <v>180</v>
      </c>
      <c r="M287" s="19" t="s">
        <v>59</v>
      </c>
      <c r="N287" s="7" t="s">
        <v>598</v>
      </c>
      <c r="O287" s="11" t="s">
        <v>623</v>
      </c>
      <c r="P287" s="7" t="s">
        <v>562</v>
      </c>
      <c r="Q287" s="7" t="s">
        <v>563</v>
      </c>
      <c r="R287" s="7">
        <v>1</v>
      </c>
      <c r="S287" s="12">
        <v>929000</v>
      </c>
      <c r="T287" s="12">
        <v>929000</v>
      </c>
      <c r="U287" s="12">
        <f>T287*1.12</f>
        <v>1040480.0000000001</v>
      </c>
      <c r="V287" s="21"/>
      <c r="W287" s="40"/>
      <c r="X287" s="3"/>
      <c r="Y287" s="36"/>
      <c r="Z287" s="36"/>
    </row>
    <row r="288" spans="1:26" s="59" customFormat="1" ht="85.5" customHeight="1">
      <c r="A288" s="11" t="s">
        <v>56</v>
      </c>
      <c r="B288" s="118" t="s">
        <v>814</v>
      </c>
      <c r="C288" s="119"/>
      <c r="D288" s="118" t="s">
        <v>770</v>
      </c>
      <c r="E288" s="119"/>
      <c r="F288" s="118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19"/>
      <c r="Y288" s="36"/>
      <c r="Z288" s="36"/>
    </row>
    <row r="289" spans="1:26" s="59" customFormat="1" ht="85.5" customHeight="1">
      <c r="A289" s="11" t="s">
        <v>57</v>
      </c>
      <c r="B289" s="6" t="s">
        <v>67</v>
      </c>
      <c r="C289" s="11" t="s">
        <v>246</v>
      </c>
      <c r="D289" s="27" t="s">
        <v>200</v>
      </c>
      <c r="E289" s="27" t="s">
        <v>200</v>
      </c>
      <c r="F289" s="21"/>
      <c r="G289" s="6" t="s">
        <v>62</v>
      </c>
      <c r="H289" s="18">
        <v>1</v>
      </c>
      <c r="I289" s="6">
        <v>711000000</v>
      </c>
      <c r="J289" s="6" t="s">
        <v>363</v>
      </c>
      <c r="K289" s="11" t="s">
        <v>593</v>
      </c>
      <c r="L289" s="5" t="s">
        <v>180</v>
      </c>
      <c r="M289" s="19" t="s">
        <v>59</v>
      </c>
      <c r="N289" s="7" t="s">
        <v>598</v>
      </c>
      <c r="O289" s="11" t="s">
        <v>594</v>
      </c>
      <c r="P289" s="7" t="s">
        <v>562</v>
      </c>
      <c r="Q289" s="7" t="s">
        <v>563</v>
      </c>
      <c r="R289" s="7">
        <v>1</v>
      </c>
      <c r="S289" s="12">
        <v>10286000</v>
      </c>
      <c r="T289" s="12">
        <v>10286000</v>
      </c>
      <c r="U289" s="12">
        <f>T289*1.12</f>
        <v>11520320.000000002</v>
      </c>
      <c r="V289" s="21"/>
      <c r="W289" s="40"/>
      <c r="X289" s="3"/>
      <c r="Y289" s="36"/>
      <c r="Z289" s="36"/>
    </row>
    <row r="290" spans="1:26" s="59" customFormat="1" ht="175.5" customHeight="1">
      <c r="A290" s="11" t="s">
        <v>58</v>
      </c>
      <c r="B290" s="6" t="s">
        <v>67</v>
      </c>
      <c r="C290" s="11" t="s">
        <v>130</v>
      </c>
      <c r="D290" s="5" t="s">
        <v>201</v>
      </c>
      <c r="E290" s="5" t="s">
        <v>202</v>
      </c>
      <c r="F290" s="21"/>
      <c r="G290" s="6" t="s">
        <v>61</v>
      </c>
      <c r="H290" s="18">
        <v>1</v>
      </c>
      <c r="I290" s="6">
        <v>711000000</v>
      </c>
      <c r="J290" s="6" t="s">
        <v>363</v>
      </c>
      <c r="K290" s="6" t="s">
        <v>575</v>
      </c>
      <c r="L290" s="5" t="s">
        <v>180</v>
      </c>
      <c r="M290" s="19" t="s">
        <v>59</v>
      </c>
      <c r="N290" s="11" t="s">
        <v>596</v>
      </c>
      <c r="O290" s="11" t="s">
        <v>60</v>
      </c>
      <c r="P290" s="7" t="s">
        <v>562</v>
      </c>
      <c r="Q290" s="7" t="s">
        <v>563</v>
      </c>
      <c r="R290" s="7">
        <v>1</v>
      </c>
      <c r="S290" s="12">
        <f t="shared" si="13"/>
        <v>495000</v>
      </c>
      <c r="T290" s="12">
        <v>495000</v>
      </c>
      <c r="U290" s="12">
        <f t="shared" si="12"/>
        <v>554400</v>
      </c>
      <c r="V290" s="21"/>
      <c r="W290" s="40"/>
      <c r="X290" s="3"/>
      <c r="Y290" s="36"/>
      <c r="Z290" s="36"/>
    </row>
    <row r="291" spans="1:26" s="59" customFormat="1" ht="86.25" customHeight="1">
      <c r="A291" s="11" t="s">
        <v>186</v>
      </c>
      <c r="B291" s="6" t="s">
        <v>67</v>
      </c>
      <c r="C291" s="11" t="s">
        <v>130</v>
      </c>
      <c r="D291" s="5" t="s">
        <v>203</v>
      </c>
      <c r="E291" s="5" t="s">
        <v>203</v>
      </c>
      <c r="F291" s="21"/>
      <c r="G291" s="6" t="s">
        <v>61</v>
      </c>
      <c r="H291" s="18">
        <v>1</v>
      </c>
      <c r="I291" s="6">
        <v>711000000</v>
      </c>
      <c r="J291" s="6" t="s">
        <v>363</v>
      </c>
      <c r="K291" s="6" t="s">
        <v>575</v>
      </c>
      <c r="L291" s="5" t="s">
        <v>180</v>
      </c>
      <c r="M291" s="19" t="s">
        <v>59</v>
      </c>
      <c r="N291" s="11" t="s">
        <v>596</v>
      </c>
      <c r="O291" s="11" t="s">
        <v>60</v>
      </c>
      <c r="P291" s="7" t="s">
        <v>562</v>
      </c>
      <c r="Q291" s="7" t="s">
        <v>563</v>
      </c>
      <c r="R291" s="7">
        <v>1</v>
      </c>
      <c r="S291" s="12">
        <f t="shared" si="13"/>
        <v>500000</v>
      </c>
      <c r="T291" s="12">
        <v>500000</v>
      </c>
      <c r="U291" s="12">
        <f t="shared" si="12"/>
        <v>560000</v>
      </c>
      <c r="V291" s="21"/>
      <c r="W291" s="40"/>
      <c r="X291" s="3"/>
      <c r="Y291" s="36"/>
      <c r="Z291" s="36"/>
    </row>
    <row r="292" spans="1:26" s="59" customFormat="1" ht="86.25" customHeight="1">
      <c r="A292" s="11" t="s">
        <v>82</v>
      </c>
      <c r="B292" s="6" t="s">
        <v>67</v>
      </c>
      <c r="C292" s="11" t="s">
        <v>75</v>
      </c>
      <c r="D292" s="5" t="s">
        <v>143</v>
      </c>
      <c r="E292" s="5" t="s">
        <v>143</v>
      </c>
      <c r="F292" s="21"/>
      <c r="G292" s="6" t="s">
        <v>61</v>
      </c>
      <c r="H292" s="18">
        <v>1</v>
      </c>
      <c r="I292" s="6">
        <v>711000000</v>
      </c>
      <c r="J292" s="6" t="s">
        <v>363</v>
      </c>
      <c r="K292" s="6" t="s">
        <v>575</v>
      </c>
      <c r="L292" s="5" t="s">
        <v>180</v>
      </c>
      <c r="M292" s="19" t="s">
        <v>59</v>
      </c>
      <c r="N292" s="11" t="s">
        <v>617</v>
      </c>
      <c r="O292" s="11" t="s">
        <v>60</v>
      </c>
      <c r="P292" s="7" t="s">
        <v>562</v>
      </c>
      <c r="Q292" s="7" t="s">
        <v>563</v>
      </c>
      <c r="R292" s="7">
        <v>1</v>
      </c>
      <c r="S292" s="12">
        <f t="shared" si="13"/>
        <v>2635000</v>
      </c>
      <c r="T292" s="12">
        <v>2635000</v>
      </c>
      <c r="U292" s="12">
        <f t="shared" si="12"/>
        <v>2951200.0000000005</v>
      </c>
      <c r="V292" s="21"/>
      <c r="W292" s="40"/>
      <c r="X292" s="3"/>
      <c r="Y292" s="36"/>
      <c r="Z292" s="36"/>
    </row>
    <row r="293" spans="1:26" s="59" customFormat="1" ht="86.25" customHeight="1">
      <c r="A293" s="11" t="s">
        <v>64</v>
      </c>
      <c r="B293" s="6" t="s">
        <v>67</v>
      </c>
      <c r="C293" s="11" t="s">
        <v>75</v>
      </c>
      <c r="D293" s="5" t="s">
        <v>204</v>
      </c>
      <c r="E293" s="5" t="s">
        <v>204</v>
      </c>
      <c r="F293" s="21"/>
      <c r="G293" s="6" t="s">
        <v>61</v>
      </c>
      <c r="H293" s="18">
        <v>1</v>
      </c>
      <c r="I293" s="6">
        <v>711000000</v>
      </c>
      <c r="J293" s="6" t="s">
        <v>363</v>
      </c>
      <c r="K293" s="6" t="s">
        <v>575</v>
      </c>
      <c r="L293" s="5" t="s">
        <v>180</v>
      </c>
      <c r="M293" s="19" t="s">
        <v>59</v>
      </c>
      <c r="N293" s="11" t="s">
        <v>618</v>
      </c>
      <c r="O293" s="11" t="s">
        <v>60</v>
      </c>
      <c r="P293" s="7" t="s">
        <v>562</v>
      </c>
      <c r="Q293" s="7" t="s">
        <v>563</v>
      </c>
      <c r="R293" s="7">
        <v>1</v>
      </c>
      <c r="S293" s="12">
        <f t="shared" si="13"/>
        <v>669000</v>
      </c>
      <c r="T293" s="12">
        <v>669000</v>
      </c>
      <c r="U293" s="12">
        <f t="shared" si="12"/>
        <v>749280.0000000001</v>
      </c>
      <c r="V293" s="21"/>
      <c r="W293" s="40"/>
      <c r="X293" s="3"/>
      <c r="Y293" s="36"/>
      <c r="Z293" s="36"/>
    </row>
    <row r="294" spans="1:26" s="59" customFormat="1" ht="85.5" customHeight="1">
      <c r="A294" s="11" t="s">
        <v>83</v>
      </c>
      <c r="B294" s="6" t="s">
        <v>67</v>
      </c>
      <c r="C294" s="11" t="s">
        <v>127</v>
      </c>
      <c r="D294" s="5" t="s">
        <v>205</v>
      </c>
      <c r="E294" s="5" t="s">
        <v>566</v>
      </c>
      <c r="F294" s="21"/>
      <c r="G294" s="6" t="s">
        <v>61</v>
      </c>
      <c r="H294" s="18">
        <v>1</v>
      </c>
      <c r="I294" s="6">
        <v>711000000</v>
      </c>
      <c r="J294" s="6" t="s">
        <v>363</v>
      </c>
      <c r="K294" s="6" t="s">
        <v>364</v>
      </c>
      <c r="L294" s="5" t="s">
        <v>180</v>
      </c>
      <c r="M294" s="19" t="s">
        <v>59</v>
      </c>
      <c r="N294" s="11" t="s">
        <v>596</v>
      </c>
      <c r="O294" s="11" t="s">
        <v>60</v>
      </c>
      <c r="P294" s="7" t="s">
        <v>562</v>
      </c>
      <c r="Q294" s="7" t="s">
        <v>563</v>
      </c>
      <c r="R294" s="7">
        <v>1</v>
      </c>
      <c r="S294" s="12">
        <f t="shared" si="13"/>
        <v>161000</v>
      </c>
      <c r="T294" s="12">
        <v>161000</v>
      </c>
      <c r="U294" s="12">
        <f t="shared" si="12"/>
        <v>180320.00000000003</v>
      </c>
      <c r="V294" s="21"/>
      <c r="W294" s="40"/>
      <c r="X294" s="3"/>
      <c r="Y294" s="36"/>
      <c r="Z294" s="36"/>
    </row>
    <row r="295" spans="1:26" s="59" customFormat="1" ht="85.5" customHeight="1">
      <c r="A295" s="11" t="s">
        <v>84</v>
      </c>
      <c r="B295" s="6" t="s">
        <v>67</v>
      </c>
      <c r="C295" s="11" t="s">
        <v>128</v>
      </c>
      <c r="D295" s="5" t="s">
        <v>206</v>
      </c>
      <c r="E295" s="5" t="s">
        <v>206</v>
      </c>
      <c r="F295" s="21"/>
      <c r="G295" s="6" t="s">
        <v>61</v>
      </c>
      <c r="H295" s="18">
        <v>1</v>
      </c>
      <c r="I295" s="6">
        <v>711000000</v>
      </c>
      <c r="J295" s="6" t="s">
        <v>363</v>
      </c>
      <c r="K295" s="6" t="s">
        <v>575</v>
      </c>
      <c r="L295" s="5" t="s">
        <v>180</v>
      </c>
      <c r="M295" s="19" t="s">
        <v>59</v>
      </c>
      <c r="N295" s="11" t="s">
        <v>596</v>
      </c>
      <c r="O295" s="11" t="s">
        <v>60</v>
      </c>
      <c r="P295" s="7" t="s">
        <v>562</v>
      </c>
      <c r="Q295" s="7" t="s">
        <v>563</v>
      </c>
      <c r="R295" s="7">
        <v>1</v>
      </c>
      <c r="S295" s="12">
        <f t="shared" si="13"/>
        <v>100000</v>
      </c>
      <c r="T295" s="12">
        <v>100000</v>
      </c>
      <c r="U295" s="12">
        <f t="shared" si="12"/>
        <v>112000.00000000001</v>
      </c>
      <c r="V295" s="21"/>
      <c r="W295" s="40"/>
      <c r="X295" s="3"/>
      <c r="Y295" s="36"/>
      <c r="Z295" s="36"/>
    </row>
    <row r="296" spans="1:26" s="59" customFormat="1" ht="86.25" customHeight="1">
      <c r="A296" s="11" t="s">
        <v>85</v>
      </c>
      <c r="B296" s="6" t="s">
        <v>67</v>
      </c>
      <c r="C296" s="11" t="s">
        <v>128</v>
      </c>
      <c r="D296" s="5" t="s">
        <v>207</v>
      </c>
      <c r="E296" s="5" t="s">
        <v>207</v>
      </c>
      <c r="F296" s="21"/>
      <c r="G296" s="6" t="s">
        <v>61</v>
      </c>
      <c r="H296" s="18">
        <v>1</v>
      </c>
      <c r="I296" s="6">
        <v>711000000</v>
      </c>
      <c r="J296" s="6" t="s">
        <v>363</v>
      </c>
      <c r="K296" s="6" t="s">
        <v>575</v>
      </c>
      <c r="L296" s="5" t="s">
        <v>180</v>
      </c>
      <c r="M296" s="19" t="s">
        <v>59</v>
      </c>
      <c r="N296" s="11" t="s">
        <v>596</v>
      </c>
      <c r="O296" s="11" t="s">
        <v>60</v>
      </c>
      <c r="P296" s="7" t="s">
        <v>562</v>
      </c>
      <c r="Q296" s="7" t="s">
        <v>563</v>
      </c>
      <c r="R296" s="7">
        <v>1</v>
      </c>
      <c r="S296" s="12">
        <f t="shared" si="13"/>
        <v>450000</v>
      </c>
      <c r="T296" s="12">
        <v>450000</v>
      </c>
      <c r="U296" s="12">
        <f t="shared" si="12"/>
        <v>504000.00000000006</v>
      </c>
      <c r="V296" s="21"/>
      <c r="W296" s="40"/>
      <c r="X296" s="3"/>
      <c r="Y296" s="36"/>
      <c r="Z296" s="36"/>
    </row>
    <row r="297" spans="1:26" s="59" customFormat="1" ht="86.25" customHeight="1">
      <c r="A297" s="11" t="s">
        <v>144</v>
      </c>
      <c r="B297" s="6" t="s">
        <v>67</v>
      </c>
      <c r="C297" s="11" t="s">
        <v>129</v>
      </c>
      <c r="D297" s="5" t="s">
        <v>98</v>
      </c>
      <c r="E297" s="5" t="s">
        <v>98</v>
      </c>
      <c r="F297" s="21"/>
      <c r="G297" s="6" t="s">
        <v>61</v>
      </c>
      <c r="H297" s="18">
        <v>1</v>
      </c>
      <c r="I297" s="6">
        <v>711000000</v>
      </c>
      <c r="J297" s="6" t="s">
        <v>363</v>
      </c>
      <c r="K297" s="6" t="s">
        <v>575</v>
      </c>
      <c r="L297" s="5" t="s">
        <v>180</v>
      </c>
      <c r="M297" s="19" t="s">
        <v>59</v>
      </c>
      <c r="N297" s="11" t="s">
        <v>596</v>
      </c>
      <c r="O297" s="11" t="s">
        <v>60</v>
      </c>
      <c r="P297" s="7" t="s">
        <v>562</v>
      </c>
      <c r="Q297" s="7" t="s">
        <v>563</v>
      </c>
      <c r="R297" s="7">
        <v>1</v>
      </c>
      <c r="S297" s="12">
        <f t="shared" si="13"/>
        <v>89000</v>
      </c>
      <c r="T297" s="12">
        <v>89000</v>
      </c>
      <c r="U297" s="12">
        <f t="shared" si="12"/>
        <v>99680.00000000001</v>
      </c>
      <c r="V297" s="21"/>
      <c r="W297" s="40"/>
      <c r="X297" s="3"/>
      <c r="Y297" s="36"/>
      <c r="Z297" s="36"/>
    </row>
    <row r="298" spans="1:26" s="59" customFormat="1" ht="85.5" customHeight="1">
      <c r="A298" s="11" t="s">
        <v>145</v>
      </c>
      <c r="B298" s="6" t="s">
        <v>67</v>
      </c>
      <c r="C298" s="5" t="s">
        <v>358</v>
      </c>
      <c r="D298" s="103" t="s">
        <v>209</v>
      </c>
      <c r="E298" s="103" t="s">
        <v>208</v>
      </c>
      <c r="F298" s="21"/>
      <c r="G298" s="6" t="s">
        <v>61</v>
      </c>
      <c r="H298" s="18">
        <v>1</v>
      </c>
      <c r="I298" s="6">
        <v>711000000</v>
      </c>
      <c r="J298" s="6" t="s">
        <v>363</v>
      </c>
      <c r="K298" s="11" t="s">
        <v>559</v>
      </c>
      <c r="L298" s="5" t="s">
        <v>180</v>
      </c>
      <c r="M298" s="19" t="s">
        <v>59</v>
      </c>
      <c r="N298" s="11" t="s">
        <v>596</v>
      </c>
      <c r="O298" s="11" t="s">
        <v>594</v>
      </c>
      <c r="P298" s="7" t="s">
        <v>562</v>
      </c>
      <c r="Q298" s="7" t="s">
        <v>563</v>
      </c>
      <c r="R298" s="7">
        <v>1</v>
      </c>
      <c r="S298" s="12">
        <v>1000000</v>
      </c>
      <c r="T298" s="12">
        <v>1000000</v>
      </c>
      <c r="U298" s="12">
        <f t="shared" si="12"/>
        <v>1120000</v>
      </c>
      <c r="V298" s="21"/>
      <c r="W298" s="40"/>
      <c r="X298" s="3"/>
      <c r="Y298" s="36"/>
      <c r="Z298" s="36"/>
    </row>
    <row r="299" spans="1:26" s="59" customFormat="1" ht="85.5" customHeight="1">
      <c r="A299" s="11" t="s">
        <v>755</v>
      </c>
      <c r="B299" s="6" t="s">
        <v>67</v>
      </c>
      <c r="C299" s="11" t="s">
        <v>122</v>
      </c>
      <c r="D299" s="5" t="s">
        <v>756</v>
      </c>
      <c r="E299" s="5" t="s">
        <v>757</v>
      </c>
      <c r="F299" s="21"/>
      <c r="G299" s="6" t="s">
        <v>61</v>
      </c>
      <c r="H299" s="18">
        <v>1</v>
      </c>
      <c r="I299" s="6">
        <v>711000000</v>
      </c>
      <c r="J299" s="6" t="s">
        <v>363</v>
      </c>
      <c r="K299" s="11" t="s">
        <v>575</v>
      </c>
      <c r="L299" s="5" t="s">
        <v>180</v>
      </c>
      <c r="M299" s="19" t="s">
        <v>59</v>
      </c>
      <c r="N299" s="11" t="s">
        <v>596</v>
      </c>
      <c r="O299" s="11" t="s">
        <v>60</v>
      </c>
      <c r="P299" s="7" t="s">
        <v>562</v>
      </c>
      <c r="Q299" s="7" t="s">
        <v>563</v>
      </c>
      <c r="R299" s="7">
        <v>1</v>
      </c>
      <c r="S299" s="12">
        <f t="shared" si="13"/>
        <v>1375000</v>
      </c>
      <c r="T299" s="12">
        <v>1375000</v>
      </c>
      <c r="U299" s="12">
        <f t="shared" si="12"/>
        <v>1540000.0000000002</v>
      </c>
      <c r="V299" s="21"/>
      <c r="W299" s="40"/>
      <c r="X299" s="3"/>
      <c r="Y299" s="36"/>
      <c r="Z299" s="36"/>
    </row>
    <row r="300" spans="1:26" s="59" customFormat="1" ht="85.5" customHeight="1">
      <c r="A300" s="11" t="s">
        <v>146</v>
      </c>
      <c r="B300" s="6" t="s">
        <v>67</v>
      </c>
      <c r="C300" s="11" t="s">
        <v>122</v>
      </c>
      <c r="D300" s="5" t="s">
        <v>210</v>
      </c>
      <c r="E300" s="5" t="s">
        <v>539</v>
      </c>
      <c r="F300" s="21"/>
      <c r="G300" s="6" t="s">
        <v>61</v>
      </c>
      <c r="H300" s="18">
        <v>1</v>
      </c>
      <c r="I300" s="6">
        <v>711000000</v>
      </c>
      <c r="J300" s="6" t="s">
        <v>363</v>
      </c>
      <c r="K300" s="6" t="s">
        <v>575</v>
      </c>
      <c r="L300" s="5" t="s">
        <v>180</v>
      </c>
      <c r="M300" s="19" t="s">
        <v>59</v>
      </c>
      <c r="N300" s="11" t="s">
        <v>596</v>
      </c>
      <c r="O300" s="11" t="s">
        <v>60</v>
      </c>
      <c r="P300" s="7" t="s">
        <v>562</v>
      </c>
      <c r="Q300" s="7" t="s">
        <v>563</v>
      </c>
      <c r="R300" s="7">
        <v>1</v>
      </c>
      <c r="S300" s="12">
        <f t="shared" si="13"/>
        <v>1087000</v>
      </c>
      <c r="T300" s="12">
        <v>1087000</v>
      </c>
      <c r="U300" s="12">
        <f t="shared" si="12"/>
        <v>1217440</v>
      </c>
      <c r="V300" s="21"/>
      <c r="W300" s="40"/>
      <c r="X300" s="3"/>
      <c r="Y300" s="36"/>
      <c r="Z300" s="36"/>
    </row>
    <row r="301" spans="1:26" s="59" customFormat="1" ht="85.5" customHeight="1">
      <c r="A301" s="11" t="s">
        <v>147</v>
      </c>
      <c r="B301" s="6" t="s">
        <v>67</v>
      </c>
      <c r="C301" s="11" t="s">
        <v>357</v>
      </c>
      <c r="D301" s="5" t="s">
        <v>538</v>
      </c>
      <c r="E301" s="5" t="s">
        <v>603</v>
      </c>
      <c r="F301" s="21"/>
      <c r="G301" s="6" t="s">
        <v>61</v>
      </c>
      <c r="H301" s="18">
        <v>1</v>
      </c>
      <c r="I301" s="6">
        <v>711000000</v>
      </c>
      <c r="J301" s="6" t="s">
        <v>363</v>
      </c>
      <c r="K301" s="6" t="s">
        <v>575</v>
      </c>
      <c r="L301" s="5" t="s">
        <v>180</v>
      </c>
      <c r="M301" s="19" t="s">
        <v>59</v>
      </c>
      <c r="N301" s="11" t="s">
        <v>596</v>
      </c>
      <c r="O301" s="11" t="s">
        <v>60</v>
      </c>
      <c r="P301" s="7" t="s">
        <v>562</v>
      </c>
      <c r="Q301" s="7" t="s">
        <v>563</v>
      </c>
      <c r="R301" s="7">
        <v>1</v>
      </c>
      <c r="S301" s="12">
        <f t="shared" si="13"/>
        <v>1336781</v>
      </c>
      <c r="T301" s="12">
        <v>1336781</v>
      </c>
      <c r="U301" s="12">
        <f t="shared" si="12"/>
        <v>1497194.7200000002</v>
      </c>
      <c r="V301" s="21"/>
      <c r="W301" s="40"/>
      <c r="X301" s="3"/>
      <c r="Y301" s="36"/>
      <c r="Z301" s="36"/>
    </row>
    <row r="302" spans="1:26" s="59" customFormat="1" ht="85.5" customHeight="1">
      <c r="A302" s="11" t="s">
        <v>148</v>
      </c>
      <c r="B302" s="6" t="s">
        <v>67</v>
      </c>
      <c r="C302" s="4" t="s">
        <v>124</v>
      </c>
      <c r="D302" s="5" t="s">
        <v>601</v>
      </c>
      <c r="E302" s="5" t="s">
        <v>601</v>
      </c>
      <c r="F302" s="5"/>
      <c r="G302" s="6" t="s">
        <v>61</v>
      </c>
      <c r="H302" s="26">
        <v>1</v>
      </c>
      <c r="I302" s="6">
        <v>711000000</v>
      </c>
      <c r="J302" s="6" t="s">
        <v>363</v>
      </c>
      <c r="K302" s="11" t="s">
        <v>575</v>
      </c>
      <c r="L302" s="5" t="s">
        <v>180</v>
      </c>
      <c r="M302" s="19" t="s">
        <v>59</v>
      </c>
      <c r="N302" s="11" t="s">
        <v>596</v>
      </c>
      <c r="O302" s="11" t="s">
        <v>594</v>
      </c>
      <c r="P302" s="7" t="s">
        <v>562</v>
      </c>
      <c r="Q302" s="7" t="s">
        <v>563</v>
      </c>
      <c r="R302" s="7">
        <v>1</v>
      </c>
      <c r="S302" s="12">
        <f t="shared" si="13"/>
        <v>1785714</v>
      </c>
      <c r="T302" s="12">
        <v>1785714</v>
      </c>
      <c r="U302" s="12">
        <f>T302*1.12</f>
        <v>1999999.6800000002</v>
      </c>
      <c r="V302" s="21"/>
      <c r="W302" s="40"/>
      <c r="X302" s="3"/>
      <c r="Y302" s="36"/>
      <c r="Z302" s="36"/>
    </row>
    <row r="303" spans="1:26" s="59" customFormat="1" ht="85.5" customHeight="1">
      <c r="A303" s="11" t="s">
        <v>149</v>
      </c>
      <c r="B303" s="6" t="s">
        <v>67</v>
      </c>
      <c r="C303" s="4" t="s">
        <v>123</v>
      </c>
      <c r="D303" s="5" t="s">
        <v>602</v>
      </c>
      <c r="E303" s="5" t="s">
        <v>602</v>
      </c>
      <c r="F303" s="5"/>
      <c r="G303" s="6" t="s">
        <v>61</v>
      </c>
      <c r="H303" s="26">
        <v>1</v>
      </c>
      <c r="I303" s="6">
        <v>711000000</v>
      </c>
      <c r="J303" s="6" t="s">
        <v>363</v>
      </c>
      <c r="K303" s="11" t="s">
        <v>575</v>
      </c>
      <c r="L303" s="5" t="s">
        <v>180</v>
      </c>
      <c r="M303" s="19" t="s">
        <v>59</v>
      </c>
      <c r="N303" s="11" t="s">
        <v>596</v>
      </c>
      <c r="O303" s="11" t="s">
        <v>594</v>
      </c>
      <c r="P303" s="7" t="s">
        <v>562</v>
      </c>
      <c r="Q303" s="7" t="s">
        <v>563</v>
      </c>
      <c r="R303" s="7">
        <v>1</v>
      </c>
      <c r="S303" s="12">
        <f>T303</f>
        <v>2353571</v>
      </c>
      <c r="T303" s="12">
        <v>2353571</v>
      </c>
      <c r="U303" s="12">
        <v>2636000</v>
      </c>
      <c r="V303" s="21"/>
      <c r="W303" s="40"/>
      <c r="X303" s="3"/>
      <c r="Y303" s="36"/>
      <c r="Z303" s="36"/>
    </row>
    <row r="304" spans="1:26" s="59" customFormat="1" ht="85.5" customHeight="1">
      <c r="A304" s="11" t="s">
        <v>150</v>
      </c>
      <c r="B304" s="6" t="s">
        <v>67</v>
      </c>
      <c r="C304" s="4" t="s">
        <v>124</v>
      </c>
      <c r="D304" s="5" t="s">
        <v>600</v>
      </c>
      <c r="E304" s="5" t="s">
        <v>600</v>
      </c>
      <c r="F304" s="5"/>
      <c r="G304" s="6" t="s">
        <v>61</v>
      </c>
      <c r="H304" s="26">
        <v>1</v>
      </c>
      <c r="I304" s="6">
        <v>711000000</v>
      </c>
      <c r="J304" s="6" t="s">
        <v>363</v>
      </c>
      <c r="K304" s="11" t="s">
        <v>575</v>
      </c>
      <c r="L304" s="5" t="s">
        <v>180</v>
      </c>
      <c r="M304" s="19" t="s">
        <v>59</v>
      </c>
      <c r="N304" s="11" t="s">
        <v>596</v>
      </c>
      <c r="O304" s="11" t="s">
        <v>594</v>
      </c>
      <c r="P304" s="7" t="s">
        <v>562</v>
      </c>
      <c r="Q304" s="7" t="s">
        <v>563</v>
      </c>
      <c r="R304" s="7">
        <v>1</v>
      </c>
      <c r="S304" s="12">
        <f>T304</f>
        <v>1785714</v>
      </c>
      <c r="T304" s="12">
        <v>1785714</v>
      </c>
      <c r="U304" s="12">
        <f>T304*1.12</f>
        <v>1999999.6800000002</v>
      </c>
      <c r="V304" s="21"/>
      <c r="W304" s="40"/>
      <c r="X304" s="3"/>
      <c r="Y304" s="36"/>
      <c r="Z304" s="36"/>
    </row>
    <row r="305" spans="1:26" s="59" customFormat="1" ht="85.5" customHeight="1">
      <c r="A305" s="11" t="s">
        <v>151</v>
      </c>
      <c r="B305" s="6" t="s">
        <v>67</v>
      </c>
      <c r="C305" s="4" t="s">
        <v>124</v>
      </c>
      <c r="D305" s="5" t="s">
        <v>599</v>
      </c>
      <c r="E305" s="5" t="s">
        <v>599</v>
      </c>
      <c r="F305" s="5"/>
      <c r="G305" s="6" t="s">
        <v>61</v>
      </c>
      <c r="H305" s="26">
        <v>1</v>
      </c>
      <c r="I305" s="6">
        <v>711000000</v>
      </c>
      <c r="J305" s="6" t="s">
        <v>363</v>
      </c>
      <c r="K305" s="11" t="s">
        <v>575</v>
      </c>
      <c r="L305" s="5" t="s">
        <v>180</v>
      </c>
      <c r="M305" s="19" t="s">
        <v>59</v>
      </c>
      <c r="N305" s="11" t="s">
        <v>596</v>
      </c>
      <c r="O305" s="11" t="s">
        <v>594</v>
      </c>
      <c r="P305" s="7" t="s">
        <v>562</v>
      </c>
      <c r="Q305" s="7" t="s">
        <v>563</v>
      </c>
      <c r="R305" s="7">
        <v>1</v>
      </c>
      <c r="S305" s="12">
        <f t="shared" si="13"/>
        <v>1500000</v>
      </c>
      <c r="T305" s="12">
        <v>1500000</v>
      </c>
      <c r="U305" s="12">
        <f aca="true" t="shared" si="14" ref="U305:U332">T305*1.12</f>
        <v>1680000.0000000002</v>
      </c>
      <c r="V305" s="21"/>
      <c r="W305" s="40"/>
      <c r="X305" s="3"/>
      <c r="Y305" s="36"/>
      <c r="Z305" s="36"/>
    </row>
    <row r="306" spans="1:26" s="59" customFormat="1" ht="85.5" customHeight="1">
      <c r="A306" s="11" t="s">
        <v>152</v>
      </c>
      <c r="B306" s="6" t="s">
        <v>67</v>
      </c>
      <c r="C306" s="4" t="s">
        <v>125</v>
      </c>
      <c r="D306" s="5" t="s">
        <v>703</v>
      </c>
      <c r="E306" s="5" t="s">
        <v>703</v>
      </c>
      <c r="F306" s="5"/>
      <c r="G306" s="6" t="s">
        <v>61</v>
      </c>
      <c r="H306" s="26">
        <v>1</v>
      </c>
      <c r="I306" s="6">
        <v>711000000</v>
      </c>
      <c r="J306" s="6" t="s">
        <v>363</v>
      </c>
      <c r="K306" s="11" t="s">
        <v>704</v>
      </c>
      <c r="L306" s="5" t="s">
        <v>180</v>
      </c>
      <c r="M306" s="19" t="s">
        <v>59</v>
      </c>
      <c r="N306" s="11" t="s">
        <v>705</v>
      </c>
      <c r="O306" s="11" t="s">
        <v>706</v>
      </c>
      <c r="P306" s="7" t="s">
        <v>562</v>
      </c>
      <c r="Q306" s="7" t="s">
        <v>563</v>
      </c>
      <c r="R306" s="7">
        <v>1</v>
      </c>
      <c r="S306" s="12">
        <v>41683196</v>
      </c>
      <c r="T306" s="12">
        <v>41683196</v>
      </c>
      <c r="U306" s="12">
        <v>46685180</v>
      </c>
      <c r="V306" s="21"/>
      <c r="W306" s="40"/>
      <c r="X306" s="3"/>
      <c r="Y306" s="36"/>
      <c r="Z306" s="36"/>
    </row>
    <row r="307" spans="1:26" s="59" customFormat="1" ht="86.25" customHeight="1">
      <c r="A307" s="11" t="s">
        <v>153</v>
      </c>
      <c r="B307" s="6" t="s">
        <v>67</v>
      </c>
      <c r="C307" s="5" t="s">
        <v>361</v>
      </c>
      <c r="D307" s="5" t="s">
        <v>97</v>
      </c>
      <c r="E307" s="5" t="s">
        <v>97</v>
      </c>
      <c r="F307" s="5"/>
      <c r="G307" s="6" t="s">
        <v>61</v>
      </c>
      <c r="H307" s="26">
        <v>1</v>
      </c>
      <c r="I307" s="6">
        <v>711000000</v>
      </c>
      <c r="J307" s="6" t="s">
        <v>363</v>
      </c>
      <c r="K307" s="6" t="s">
        <v>576</v>
      </c>
      <c r="L307" s="5" t="s">
        <v>180</v>
      </c>
      <c r="M307" s="19" t="s">
        <v>59</v>
      </c>
      <c r="N307" s="11" t="s">
        <v>596</v>
      </c>
      <c r="O307" s="11" t="s">
        <v>594</v>
      </c>
      <c r="P307" s="7" t="s">
        <v>562</v>
      </c>
      <c r="Q307" s="7" t="s">
        <v>563</v>
      </c>
      <c r="R307" s="7">
        <v>1</v>
      </c>
      <c r="S307" s="12">
        <f t="shared" si="13"/>
        <v>2756000</v>
      </c>
      <c r="T307" s="12">
        <v>2756000</v>
      </c>
      <c r="U307" s="12">
        <f t="shared" si="14"/>
        <v>3086720.0000000005</v>
      </c>
      <c r="V307" s="21"/>
      <c r="W307" s="40"/>
      <c r="X307" s="3"/>
      <c r="Y307" s="36"/>
      <c r="Z307" s="36"/>
    </row>
    <row r="308" spans="1:26" s="59" customFormat="1" ht="86.25" customHeight="1">
      <c r="A308" s="11" t="s">
        <v>154</v>
      </c>
      <c r="B308" s="6" t="s">
        <v>67</v>
      </c>
      <c r="C308" s="4" t="s">
        <v>125</v>
      </c>
      <c r="D308" s="5" t="s">
        <v>211</v>
      </c>
      <c r="E308" s="5" t="s">
        <v>211</v>
      </c>
      <c r="F308" s="5"/>
      <c r="G308" s="6" t="s">
        <v>61</v>
      </c>
      <c r="H308" s="26">
        <v>1</v>
      </c>
      <c r="I308" s="6">
        <v>711000000</v>
      </c>
      <c r="J308" s="6" t="s">
        <v>363</v>
      </c>
      <c r="K308" s="6" t="s">
        <v>575</v>
      </c>
      <c r="L308" s="5" t="s">
        <v>180</v>
      </c>
      <c r="M308" s="19" t="s">
        <v>59</v>
      </c>
      <c r="N308" s="11" t="s">
        <v>596</v>
      </c>
      <c r="O308" s="11" t="s">
        <v>60</v>
      </c>
      <c r="P308" s="7" t="s">
        <v>562</v>
      </c>
      <c r="Q308" s="7" t="s">
        <v>563</v>
      </c>
      <c r="R308" s="7">
        <v>1</v>
      </c>
      <c r="S308" s="12">
        <f t="shared" si="13"/>
        <v>700000</v>
      </c>
      <c r="T308" s="12">
        <v>700000</v>
      </c>
      <c r="U308" s="12">
        <f t="shared" si="14"/>
        <v>784000.0000000001</v>
      </c>
      <c r="V308" s="21"/>
      <c r="W308" s="40"/>
      <c r="X308" s="3"/>
      <c r="Y308" s="36"/>
      <c r="Z308" s="36"/>
    </row>
    <row r="309" spans="1:26" s="59" customFormat="1" ht="86.25" customHeight="1">
      <c r="A309" s="11" t="s">
        <v>155</v>
      </c>
      <c r="B309" s="6" t="s">
        <v>67</v>
      </c>
      <c r="C309" s="11" t="s">
        <v>126</v>
      </c>
      <c r="D309" s="5" t="s">
        <v>212</v>
      </c>
      <c r="E309" s="5" t="s">
        <v>212</v>
      </c>
      <c r="F309" s="21"/>
      <c r="G309" s="6" t="s">
        <v>61</v>
      </c>
      <c r="H309" s="26">
        <v>1</v>
      </c>
      <c r="I309" s="6">
        <v>711000000</v>
      </c>
      <c r="J309" s="6" t="s">
        <v>363</v>
      </c>
      <c r="K309" s="6" t="s">
        <v>575</v>
      </c>
      <c r="L309" s="5" t="s">
        <v>180</v>
      </c>
      <c r="M309" s="19" t="s">
        <v>59</v>
      </c>
      <c r="N309" s="11" t="s">
        <v>596</v>
      </c>
      <c r="O309" s="11" t="s">
        <v>60</v>
      </c>
      <c r="P309" s="7" t="s">
        <v>562</v>
      </c>
      <c r="Q309" s="7" t="s">
        <v>563</v>
      </c>
      <c r="R309" s="7">
        <v>1</v>
      </c>
      <c r="S309" s="12">
        <f t="shared" si="13"/>
        <v>2205571</v>
      </c>
      <c r="T309" s="12">
        <v>2205571</v>
      </c>
      <c r="U309" s="12">
        <f>T309*1.12</f>
        <v>2470239.52</v>
      </c>
      <c r="V309" s="21"/>
      <c r="W309" s="40"/>
      <c r="X309" s="3"/>
      <c r="Y309" s="36"/>
      <c r="Z309" s="36"/>
    </row>
    <row r="310" spans="1:26" s="59" customFormat="1" ht="86.25" customHeight="1">
      <c r="A310" s="11" t="s">
        <v>156</v>
      </c>
      <c r="B310" s="6" t="s">
        <v>67</v>
      </c>
      <c r="C310" s="11" t="s">
        <v>68</v>
      </c>
      <c r="D310" s="5" t="s">
        <v>697</v>
      </c>
      <c r="E310" s="5" t="s">
        <v>697</v>
      </c>
      <c r="F310" s="21"/>
      <c r="G310" s="6" t="s">
        <v>61</v>
      </c>
      <c r="H310" s="26">
        <v>1</v>
      </c>
      <c r="I310" s="6">
        <v>711000000</v>
      </c>
      <c r="J310" s="6" t="s">
        <v>363</v>
      </c>
      <c r="K310" s="11" t="s">
        <v>590</v>
      </c>
      <c r="L310" s="5" t="s">
        <v>180</v>
      </c>
      <c r="M310" s="19" t="s">
        <v>59</v>
      </c>
      <c r="N310" s="11" t="s">
        <v>596</v>
      </c>
      <c r="O310" s="11" t="s">
        <v>60</v>
      </c>
      <c r="P310" s="7" t="s">
        <v>562</v>
      </c>
      <c r="Q310" s="7" t="s">
        <v>563</v>
      </c>
      <c r="R310" s="7">
        <v>1</v>
      </c>
      <c r="S310" s="12">
        <f t="shared" si="13"/>
        <v>1285000</v>
      </c>
      <c r="T310" s="12">
        <v>1285000</v>
      </c>
      <c r="U310" s="12">
        <f t="shared" si="14"/>
        <v>1439200.0000000002</v>
      </c>
      <c r="V310" s="21"/>
      <c r="W310" s="40"/>
      <c r="X310" s="3"/>
      <c r="Y310" s="36"/>
      <c r="Z310" s="36"/>
    </row>
    <row r="311" spans="1:26" s="59" customFormat="1" ht="142.5" customHeight="1">
      <c r="A311" s="11" t="s">
        <v>157</v>
      </c>
      <c r="B311" s="6" t="s">
        <v>67</v>
      </c>
      <c r="C311" s="11" t="s">
        <v>135</v>
      </c>
      <c r="D311" s="5" t="s">
        <v>214</v>
      </c>
      <c r="E311" s="5" t="s">
        <v>498</v>
      </c>
      <c r="F311" s="21"/>
      <c r="G311" s="6" t="s">
        <v>61</v>
      </c>
      <c r="H311" s="26">
        <v>1</v>
      </c>
      <c r="I311" s="6">
        <v>711000000</v>
      </c>
      <c r="J311" s="6" t="s">
        <v>363</v>
      </c>
      <c r="K311" s="6" t="s">
        <v>575</v>
      </c>
      <c r="L311" s="5" t="s">
        <v>180</v>
      </c>
      <c r="M311" s="19" t="s">
        <v>59</v>
      </c>
      <c r="N311" s="11" t="s">
        <v>596</v>
      </c>
      <c r="O311" s="11" t="s">
        <v>594</v>
      </c>
      <c r="P311" s="7" t="s">
        <v>562</v>
      </c>
      <c r="Q311" s="7" t="s">
        <v>563</v>
      </c>
      <c r="R311" s="7">
        <v>1</v>
      </c>
      <c r="S311" s="12">
        <f t="shared" si="13"/>
        <v>2143000</v>
      </c>
      <c r="T311" s="12">
        <v>2143000</v>
      </c>
      <c r="U311" s="12">
        <f t="shared" si="14"/>
        <v>2400160</v>
      </c>
      <c r="V311" s="21"/>
      <c r="W311" s="40"/>
      <c r="X311" s="3"/>
      <c r="Y311" s="36"/>
      <c r="Z311" s="36"/>
    </row>
    <row r="312" spans="1:26" s="59" customFormat="1" ht="138" customHeight="1">
      <c r="A312" s="11" t="s">
        <v>158</v>
      </c>
      <c r="B312" s="6" t="s">
        <v>67</v>
      </c>
      <c r="C312" s="11" t="s">
        <v>136</v>
      </c>
      <c r="D312" s="5" t="s">
        <v>101</v>
      </c>
      <c r="E312" s="5" t="s">
        <v>101</v>
      </c>
      <c r="F312" s="21"/>
      <c r="G312" s="6" t="s">
        <v>61</v>
      </c>
      <c r="H312" s="26">
        <v>1</v>
      </c>
      <c r="I312" s="6">
        <v>711000000</v>
      </c>
      <c r="J312" s="6" t="s">
        <v>363</v>
      </c>
      <c r="K312" s="6" t="s">
        <v>575</v>
      </c>
      <c r="L312" s="5" t="s">
        <v>180</v>
      </c>
      <c r="M312" s="19" t="s">
        <v>59</v>
      </c>
      <c r="N312" s="11" t="s">
        <v>596</v>
      </c>
      <c r="O312" s="11" t="s">
        <v>60</v>
      </c>
      <c r="P312" s="7" t="s">
        <v>562</v>
      </c>
      <c r="Q312" s="7" t="s">
        <v>563</v>
      </c>
      <c r="R312" s="7">
        <v>1</v>
      </c>
      <c r="S312" s="12">
        <f t="shared" si="13"/>
        <v>446000</v>
      </c>
      <c r="T312" s="12">
        <v>446000</v>
      </c>
      <c r="U312" s="12">
        <f t="shared" si="14"/>
        <v>499520.00000000006</v>
      </c>
      <c r="V312" s="21"/>
      <c r="W312" s="40"/>
      <c r="X312" s="3"/>
      <c r="Y312" s="36"/>
      <c r="Z312" s="36"/>
    </row>
    <row r="313" spans="1:26" s="59" customFormat="1" ht="126">
      <c r="A313" s="11" t="s">
        <v>159</v>
      </c>
      <c r="B313" s="6" t="s">
        <v>67</v>
      </c>
      <c r="C313" s="11" t="s">
        <v>356</v>
      </c>
      <c r="D313" s="5" t="s">
        <v>215</v>
      </c>
      <c r="E313" s="5" t="s">
        <v>499</v>
      </c>
      <c r="F313" s="21"/>
      <c r="G313" s="6" t="s">
        <v>61</v>
      </c>
      <c r="H313" s="26">
        <v>1</v>
      </c>
      <c r="I313" s="6">
        <v>711000000</v>
      </c>
      <c r="J313" s="6" t="s">
        <v>363</v>
      </c>
      <c r="K313" s="6" t="s">
        <v>575</v>
      </c>
      <c r="L313" s="5" t="s">
        <v>180</v>
      </c>
      <c r="M313" s="19" t="s">
        <v>59</v>
      </c>
      <c r="N313" s="11" t="s">
        <v>371</v>
      </c>
      <c r="O313" s="11" t="s">
        <v>594</v>
      </c>
      <c r="P313" s="7" t="s">
        <v>562</v>
      </c>
      <c r="Q313" s="7" t="s">
        <v>563</v>
      </c>
      <c r="R313" s="7">
        <v>1</v>
      </c>
      <c r="S313" s="12">
        <f t="shared" si="13"/>
        <v>89000</v>
      </c>
      <c r="T313" s="12">
        <v>89000</v>
      </c>
      <c r="U313" s="12">
        <f t="shared" si="14"/>
        <v>99680.00000000001</v>
      </c>
      <c r="V313" s="21"/>
      <c r="W313" s="40"/>
      <c r="X313" s="3"/>
      <c r="Y313" s="36"/>
      <c r="Z313" s="36"/>
    </row>
    <row r="314" spans="1:26" s="59" customFormat="1" ht="144" customHeight="1">
      <c r="A314" s="11" t="s">
        <v>160</v>
      </c>
      <c r="B314" s="6" t="s">
        <v>67</v>
      </c>
      <c r="C314" s="11" t="s">
        <v>356</v>
      </c>
      <c r="D314" s="5" t="s">
        <v>216</v>
      </c>
      <c r="E314" s="5" t="s">
        <v>216</v>
      </c>
      <c r="F314" s="21"/>
      <c r="G314" s="6" t="s">
        <v>61</v>
      </c>
      <c r="H314" s="26">
        <v>1</v>
      </c>
      <c r="I314" s="6">
        <v>711000000</v>
      </c>
      <c r="J314" s="6" t="s">
        <v>363</v>
      </c>
      <c r="K314" s="6" t="s">
        <v>575</v>
      </c>
      <c r="L314" s="5" t="s">
        <v>180</v>
      </c>
      <c r="M314" s="19" t="s">
        <v>59</v>
      </c>
      <c r="N314" s="11" t="s">
        <v>596</v>
      </c>
      <c r="O314" s="11" t="s">
        <v>60</v>
      </c>
      <c r="P314" s="7" t="s">
        <v>562</v>
      </c>
      <c r="Q314" s="7" t="s">
        <v>563</v>
      </c>
      <c r="R314" s="7">
        <v>1</v>
      </c>
      <c r="S314" s="12">
        <f t="shared" si="13"/>
        <v>313000</v>
      </c>
      <c r="T314" s="12">
        <v>313000</v>
      </c>
      <c r="U314" s="12">
        <f t="shared" si="14"/>
        <v>350560.00000000006</v>
      </c>
      <c r="V314" s="21"/>
      <c r="W314" s="40"/>
      <c r="X314" s="3"/>
      <c r="Y314" s="36"/>
      <c r="Z314" s="36"/>
    </row>
    <row r="315" spans="1:26" s="59" customFormat="1" ht="86.25" customHeight="1">
      <c r="A315" s="11" t="s">
        <v>161</v>
      </c>
      <c r="B315" s="6" t="s">
        <v>67</v>
      </c>
      <c r="C315" s="11" t="s">
        <v>68</v>
      </c>
      <c r="D315" s="5" t="s">
        <v>102</v>
      </c>
      <c r="E315" s="5" t="s">
        <v>102</v>
      </c>
      <c r="F315" s="21"/>
      <c r="G315" s="6" t="s">
        <v>61</v>
      </c>
      <c r="H315" s="26">
        <v>1</v>
      </c>
      <c r="I315" s="6">
        <v>711000000</v>
      </c>
      <c r="J315" s="6" t="s">
        <v>363</v>
      </c>
      <c r="K315" s="6" t="s">
        <v>575</v>
      </c>
      <c r="L315" s="5" t="s">
        <v>180</v>
      </c>
      <c r="M315" s="19" t="s">
        <v>59</v>
      </c>
      <c r="N315" s="11" t="s">
        <v>596</v>
      </c>
      <c r="O315" s="11" t="s">
        <v>594</v>
      </c>
      <c r="P315" s="7" t="s">
        <v>562</v>
      </c>
      <c r="Q315" s="7" t="s">
        <v>563</v>
      </c>
      <c r="R315" s="7">
        <v>1</v>
      </c>
      <c r="S315" s="12">
        <f t="shared" si="13"/>
        <v>300000</v>
      </c>
      <c r="T315" s="12">
        <v>300000</v>
      </c>
      <c r="U315" s="12">
        <f t="shared" si="14"/>
        <v>336000.00000000006</v>
      </c>
      <c r="V315" s="21"/>
      <c r="W315" s="40"/>
      <c r="X315" s="3"/>
      <c r="Y315" s="36"/>
      <c r="Z315" s="36"/>
    </row>
    <row r="316" spans="1:26" s="59" customFormat="1" ht="86.25" customHeight="1">
      <c r="A316" s="11" t="s">
        <v>162</v>
      </c>
      <c r="B316" s="6" t="s">
        <v>67</v>
      </c>
      <c r="C316" s="11" t="s">
        <v>353</v>
      </c>
      <c r="D316" s="7" t="s">
        <v>217</v>
      </c>
      <c r="E316" s="7" t="s">
        <v>217</v>
      </c>
      <c r="F316" s="21"/>
      <c r="G316" s="6" t="s">
        <v>61</v>
      </c>
      <c r="H316" s="26">
        <v>1</v>
      </c>
      <c r="I316" s="6">
        <v>711000000</v>
      </c>
      <c r="J316" s="6" t="s">
        <v>363</v>
      </c>
      <c r="K316" s="6" t="s">
        <v>576</v>
      </c>
      <c r="L316" s="5" t="s">
        <v>180</v>
      </c>
      <c r="M316" s="19" t="s">
        <v>59</v>
      </c>
      <c r="N316" s="11" t="s">
        <v>596</v>
      </c>
      <c r="O316" s="11" t="s">
        <v>60</v>
      </c>
      <c r="P316" s="7" t="s">
        <v>562</v>
      </c>
      <c r="Q316" s="7" t="s">
        <v>563</v>
      </c>
      <c r="R316" s="7">
        <v>1</v>
      </c>
      <c r="S316" s="12">
        <f t="shared" si="13"/>
        <v>180000</v>
      </c>
      <c r="T316" s="12">
        <v>180000</v>
      </c>
      <c r="U316" s="12">
        <f t="shared" si="14"/>
        <v>201600.00000000003</v>
      </c>
      <c r="V316" s="21"/>
      <c r="W316" s="40"/>
      <c r="X316" s="3"/>
      <c r="Y316" s="36"/>
      <c r="Z316" s="36"/>
    </row>
    <row r="317" spans="1:26" s="59" customFormat="1" ht="85.5" customHeight="1">
      <c r="A317" s="11" t="s">
        <v>163</v>
      </c>
      <c r="B317" s="6" t="s">
        <v>67</v>
      </c>
      <c r="C317" s="11" t="s">
        <v>69</v>
      </c>
      <c r="D317" s="5" t="s">
        <v>103</v>
      </c>
      <c r="E317" s="5" t="s">
        <v>103</v>
      </c>
      <c r="F317" s="21"/>
      <c r="G317" s="6" t="s">
        <v>61</v>
      </c>
      <c r="H317" s="26">
        <v>1</v>
      </c>
      <c r="I317" s="6">
        <v>711000000</v>
      </c>
      <c r="J317" s="6" t="s">
        <v>363</v>
      </c>
      <c r="K317" s="6" t="s">
        <v>590</v>
      </c>
      <c r="L317" s="5" t="s">
        <v>180</v>
      </c>
      <c r="M317" s="19" t="s">
        <v>59</v>
      </c>
      <c r="N317" s="11" t="s">
        <v>596</v>
      </c>
      <c r="O317" s="11" t="s">
        <v>623</v>
      </c>
      <c r="P317" s="7" t="s">
        <v>562</v>
      </c>
      <c r="Q317" s="7" t="s">
        <v>563</v>
      </c>
      <c r="R317" s="7">
        <v>1</v>
      </c>
      <c r="S317" s="12">
        <f t="shared" si="13"/>
        <v>54000</v>
      </c>
      <c r="T317" s="12">
        <v>54000</v>
      </c>
      <c r="U317" s="12">
        <f t="shared" si="14"/>
        <v>60480.00000000001</v>
      </c>
      <c r="V317" s="21"/>
      <c r="W317" s="40"/>
      <c r="X317" s="3"/>
      <c r="Y317" s="36"/>
      <c r="Z317" s="36"/>
    </row>
    <row r="318" spans="1:26" s="59" customFormat="1" ht="86.25" customHeight="1">
      <c r="A318" s="11" t="s">
        <v>164</v>
      </c>
      <c r="B318" s="6" t="s">
        <v>67</v>
      </c>
      <c r="C318" s="11" t="s">
        <v>69</v>
      </c>
      <c r="D318" s="5" t="s">
        <v>104</v>
      </c>
      <c r="E318" s="5" t="s">
        <v>104</v>
      </c>
      <c r="F318" s="21"/>
      <c r="G318" s="6" t="s">
        <v>61</v>
      </c>
      <c r="H318" s="26">
        <v>1</v>
      </c>
      <c r="I318" s="6">
        <v>711000000</v>
      </c>
      <c r="J318" s="6" t="s">
        <v>363</v>
      </c>
      <c r="K318" s="6" t="s">
        <v>576</v>
      </c>
      <c r="L318" s="5" t="s">
        <v>180</v>
      </c>
      <c r="M318" s="19" t="s">
        <v>59</v>
      </c>
      <c r="N318" s="6" t="s">
        <v>590</v>
      </c>
      <c r="O318" s="11" t="s">
        <v>623</v>
      </c>
      <c r="P318" s="7" t="s">
        <v>562</v>
      </c>
      <c r="Q318" s="7" t="s">
        <v>563</v>
      </c>
      <c r="R318" s="7">
        <v>1</v>
      </c>
      <c r="S318" s="12">
        <f t="shared" si="13"/>
        <v>3000</v>
      </c>
      <c r="T318" s="12">
        <v>3000</v>
      </c>
      <c r="U318" s="12">
        <f t="shared" si="14"/>
        <v>3360.0000000000005</v>
      </c>
      <c r="V318" s="21"/>
      <c r="W318" s="40"/>
      <c r="X318" s="3"/>
      <c r="Y318" s="36"/>
      <c r="Z318" s="36"/>
    </row>
    <row r="319" spans="1:26" s="59" customFormat="1" ht="86.25" customHeight="1">
      <c r="A319" s="11" t="s">
        <v>165</v>
      </c>
      <c r="B319" s="6" t="s">
        <v>67</v>
      </c>
      <c r="C319" s="11" t="s">
        <v>68</v>
      </c>
      <c r="D319" s="5" t="s">
        <v>218</v>
      </c>
      <c r="E319" s="5" t="s">
        <v>218</v>
      </c>
      <c r="F319" s="21"/>
      <c r="G319" s="6" t="s">
        <v>61</v>
      </c>
      <c r="H319" s="26">
        <v>1</v>
      </c>
      <c r="I319" s="6">
        <v>711000000</v>
      </c>
      <c r="J319" s="6" t="s">
        <v>363</v>
      </c>
      <c r="K319" s="6" t="s">
        <v>368</v>
      </c>
      <c r="L319" s="5" t="s">
        <v>180</v>
      </c>
      <c r="M319" s="19" t="s">
        <v>59</v>
      </c>
      <c r="N319" s="11" t="s">
        <v>368</v>
      </c>
      <c r="O319" s="11" t="s">
        <v>594</v>
      </c>
      <c r="P319" s="7" t="s">
        <v>562</v>
      </c>
      <c r="Q319" s="7" t="s">
        <v>563</v>
      </c>
      <c r="R319" s="7">
        <v>1</v>
      </c>
      <c r="S319" s="12">
        <f t="shared" si="13"/>
        <v>317000</v>
      </c>
      <c r="T319" s="12">
        <v>317000</v>
      </c>
      <c r="U319" s="12">
        <f t="shared" si="14"/>
        <v>355040.00000000006</v>
      </c>
      <c r="V319" s="21"/>
      <c r="W319" s="40"/>
      <c r="X319" s="3"/>
      <c r="Y319" s="36"/>
      <c r="Z319" s="36"/>
    </row>
    <row r="320" spans="1:26" s="59" customFormat="1" ht="85.5" customHeight="1">
      <c r="A320" s="11" t="s">
        <v>166</v>
      </c>
      <c r="B320" s="6" t="s">
        <v>67</v>
      </c>
      <c r="C320" s="11" t="s">
        <v>356</v>
      </c>
      <c r="D320" s="5" t="s">
        <v>219</v>
      </c>
      <c r="E320" s="5" t="s">
        <v>219</v>
      </c>
      <c r="F320" s="21"/>
      <c r="G320" s="6" t="s">
        <v>61</v>
      </c>
      <c r="H320" s="26">
        <v>1</v>
      </c>
      <c r="I320" s="6">
        <v>711000000</v>
      </c>
      <c r="J320" s="6" t="s">
        <v>363</v>
      </c>
      <c r="K320" s="6" t="s">
        <v>592</v>
      </c>
      <c r="L320" s="5" t="s">
        <v>180</v>
      </c>
      <c r="M320" s="19" t="s">
        <v>59</v>
      </c>
      <c r="N320" s="6" t="s">
        <v>592</v>
      </c>
      <c r="O320" s="11" t="s">
        <v>390</v>
      </c>
      <c r="P320" s="7" t="s">
        <v>562</v>
      </c>
      <c r="Q320" s="7" t="s">
        <v>563</v>
      </c>
      <c r="R320" s="7">
        <v>1</v>
      </c>
      <c r="S320" s="12">
        <f t="shared" si="13"/>
        <v>207000</v>
      </c>
      <c r="T320" s="12">
        <v>207000</v>
      </c>
      <c r="U320" s="12">
        <f t="shared" si="14"/>
        <v>231840.00000000003</v>
      </c>
      <c r="V320" s="21"/>
      <c r="W320" s="40"/>
      <c r="X320" s="3"/>
      <c r="Y320" s="36"/>
      <c r="Z320" s="36"/>
    </row>
    <row r="321" spans="1:26" s="59" customFormat="1" ht="86.25" customHeight="1">
      <c r="A321" s="11" t="s">
        <v>167</v>
      </c>
      <c r="B321" s="6" t="s">
        <v>67</v>
      </c>
      <c r="C321" s="11" t="s">
        <v>342</v>
      </c>
      <c r="D321" s="5" t="s">
        <v>220</v>
      </c>
      <c r="E321" s="5" t="s">
        <v>220</v>
      </c>
      <c r="F321" s="21"/>
      <c r="G321" s="6" t="s">
        <v>61</v>
      </c>
      <c r="H321" s="26">
        <v>1</v>
      </c>
      <c r="I321" s="6">
        <v>711000000</v>
      </c>
      <c r="J321" s="6" t="s">
        <v>363</v>
      </c>
      <c r="K321" s="6" t="s">
        <v>575</v>
      </c>
      <c r="L321" s="5" t="s">
        <v>180</v>
      </c>
      <c r="M321" s="19" t="s">
        <v>59</v>
      </c>
      <c r="N321" s="11" t="s">
        <v>596</v>
      </c>
      <c r="O321" s="11" t="s">
        <v>594</v>
      </c>
      <c r="P321" s="7" t="s">
        <v>562</v>
      </c>
      <c r="Q321" s="7" t="s">
        <v>563</v>
      </c>
      <c r="R321" s="7">
        <v>1</v>
      </c>
      <c r="S321" s="12">
        <f t="shared" si="13"/>
        <v>134000</v>
      </c>
      <c r="T321" s="12">
        <v>134000</v>
      </c>
      <c r="U321" s="12">
        <f t="shared" si="14"/>
        <v>150080</v>
      </c>
      <c r="V321" s="21"/>
      <c r="W321" s="40"/>
      <c r="X321" s="3"/>
      <c r="Y321" s="36"/>
      <c r="Z321" s="36"/>
    </row>
    <row r="322" spans="1:26" s="59" customFormat="1" ht="86.25" customHeight="1">
      <c r="A322" s="11" t="s">
        <v>168</v>
      </c>
      <c r="B322" s="6" t="s">
        <v>67</v>
      </c>
      <c r="C322" s="11" t="s">
        <v>139</v>
      </c>
      <c r="D322" s="5" t="s">
        <v>107</v>
      </c>
      <c r="E322" s="5" t="s">
        <v>381</v>
      </c>
      <c r="F322" s="21"/>
      <c r="G322" s="6" t="s">
        <v>61</v>
      </c>
      <c r="H322" s="26">
        <v>1</v>
      </c>
      <c r="I322" s="6">
        <v>711000000</v>
      </c>
      <c r="J322" s="6" t="s">
        <v>363</v>
      </c>
      <c r="K322" s="6" t="s">
        <v>575</v>
      </c>
      <c r="L322" s="5" t="s">
        <v>180</v>
      </c>
      <c r="M322" s="19" t="s">
        <v>59</v>
      </c>
      <c r="N322" s="11" t="s">
        <v>596</v>
      </c>
      <c r="O322" s="11" t="s">
        <v>60</v>
      </c>
      <c r="P322" s="7" t="s">
        <v>562</v>
      </c>
      <c r="Q322" s="7" t="s">
        <v>563</v>
      </c>
      <c r="R322" s="7">
        <v>1</v>
      </c>
      <c r="S322" s="12">
        <v>475000</v>
      </c>
      <c r="T322" s="12">
        <v>475000</v>
      </c>
      <c r="U322" s="12">
        <f>T322*1.12</f>
        <v>532000</v>
      </c>
      <c r="V322" s="21"/>
      <c r="W322" s="40"/>
      <c r="X322" s="3"/>
      <c r="Y322" s="36"/>
      <c r="Z322" s="36"/>
    </row>
    <row r="323" spans="1:26" s="59" customFormat="1" ht="86.25" customHeight="1">
      <c r="A323" s="11" t="s">
        <v>169</v>
      </c>
      <c r="B323" s="6" t="s">
        <v>67</v>
      </c>
      <c r="C323" s="11" t="s">
        <v>138</v>
      </c>
      <c r="D323" s="5" t="s">
        <v>106</v>
      </c>
      <c r="E323" s="5" t="s">
        <v>382</v>
      </c>
      <c r="F323" s="21"/>
      <c r="G323" s="6" t="s">
        <v>61</v>
      </c>
      <c r="H323" s="26">
        <v>1</v>
      </c>
      <c r="I323" s="6">
        <v>711000000</v>
      </c>
      <c r="J323" s="6" t="s">
        <v>363</v>
      </c>
      <c r="K323" s="6" t="s">
        <v>575</v>
      </c>
      <c r="L323" s="5" t="s">
        <v>180</v>
      </c>
      <c r="M323" s="19" t="s">
        <v>59</v>
      </c>
      <c r="N323" s="11" t="s">
        <v>596</v>
      </c>
      <c r="O323" s="11" t="s">
        <v>60</v>
      </c>
      <c r="P323" s="7" t="s">
        <v>562</v>
      </c>
      <c r="Q323" s="7" t="s">
        <v>563</v>
      </c>
      <c r="R323" s="7">
        <v>1</v>
      </c>
      <c r="S323" s="12">
        <f aca="true" t="shared" si="15" ref="S323:S332">T323</f>
        <v>489000</v>
      </c>
      <c r="T323" s="12">
        <v>489000</v>
      </c>
      <c r="U323" s="12">
        <f t="shared" si="14"/>
        <v>547680</v>
      </c>
      <c r="V323" s="21"/>
      <c r="W323" s="40"/>
      <c r="X323" s="3"/>
      <c r="Y323" s="36"/>
      <c r="Z323" s="36"/>
    </row>
    <row r="324" spans="1:26" s="59" customFormat="1" ht="86.25" customHeight="1">
      <c r="A324" s="11" t="s">
        <v>170</v>
      </c>
      <c r="B324" s="6" t="s">
        <v>67</v>
      </c>
      <c r="C324" s="11" t="s">
        <v>139</v>
      </c>
      <c r="D324" s="5" t="s">
        <v>222</v>
      </c>
      <c r="E324" s="5" t="s">
        <v>383</v>
      </c>
      <c r="F324" s="21"/>
      <c r="G324" s="6" t="s">
        <v>61</v>
      </c>
      <c r="H324" s="26">
        <v>1</v>
      </c>
      <c r="I324" s="6">
        <v>711000000</v>
      </c>
      <c r="J324" s="6" t="s">
        <v>363</v>
      </c>
      <c r="K324" s="6" t="s">
        <v>575</v>
      </c>
      <c r="L324" s="5" t="s">
        <v>180</v>
      </c>
      <c r="M324" s="19" t="s">
        <v>59</v>
      </c>
      <c r="N324" s="11" t="s">
        <v>596</v>
      </c>
      <c r="O324" s="11" t="s">
        <v>60</v>
      </c>
      <c r="P324" s="7" t="s">
        <v>562</v>
      </c>
      <c r="Q324" s="7" t="s">
        <v>563</v>
      </c>
      <c r="R324" s="7">
        <v>1</v>
      </c>
      <c r="S324" s="12">
        <f t="shared" si="15"/>
        <v>2600000</v>
      </c>
      <c r="T324" s="12">
        <v>2600000</v>
      </c>
      <c r="U324" s="12">
        <f>T324*1.12</f>
        <v>2912000.0000000005</v>
      </c>
      <c r="V324" s="21"/>
      <c r="W324" s="40"/>
      <c r="X324" s="3"/>
      <c r="Y324" s="36"/>
      <c r="Z324" s="36"/>
    </row>
    <row r="325" spans="1:26" s="59" customFormat="1" ht="86.25" customHeight="1">
      <c r="A325" s="11" t="s">
        <v>171</v>
      </c>
      <c r="B325" s="6" t="s">
        <v>67</v>
      </c>
      <c r="C325" s="11" t="s">
        <v>140</v>
      </c>
      <c r="D325" s="5" t="s">
        <v>727</v>
      </c>
      <c r="E325" s="5" t="s">
        <v>727</v>
      </c>
      <c r="F325" s="21"/>
      <c r="G325" s="6" t="s">
        <v>61</v>
      </c>
      <c r="H325" s="26">
        <v>1</v>
      </c>
      <c r="I325" s="6">
        <v>711000000</v>
      </c>
      <c r="J325" s="6" t="s">
        <v>363</v>
      </c>
      <c r="K325" s="6" t="s">
        <v>575</v>
      </c>
      <c r="L325" s="5" t="s">
        <v>180</v>
      </c>
      <c r="M325" s="19" t="s">
        <v>59</v>
      </c>
      <c r="N325" s="11" t="s">
        <v>596</v>
      </c>
      <c r="O325" s="11" t="s">
        <v>60</v>
      </c>
      <c r="P325" s="7" t="s">
        <v>562</v>
      </c>
      <c r="Q325" s="7" t="s">
        <v>563</v>
      </c>
      <c r="R325" s="7">
        <v>1</v>
      </c>
      <c r="S325" s="12">
        <f t="shared" si="15"/>
        <v>2889000</v>
      </c>
      <c r="T325" s="12">
        <v>2889000</v>
      </c>
      <c r="U325" s="12">
        <f t="shared" si="14"/>
        <v>3235680.0000000005</v>
      </c>
      <c r="V325" s="21"/>
      <c r="W325" s="40"/>
      <c r="X325" s="3"/>
      <c r="Y325" s="36"/>
      <c r="Z325" s="36"/>
    </row>
    <row r="326" spans="1:26" s="59" customFormat="1" ht="86.25" customHeight="1">
      <c r="A326" s="11" t="s">
        <v>172</v>
      </c>
      <c r="B326" s="6" t="s">
        <v>67</v>
      </c>
      <c r="C326" s="11" t="s">
        <v>141</v>
      </c>
      <c r="D326" s="5" t="s">
        <v>223</v>
      </c>
      <c r="E326" s="5" t="s">
        <v>223</v>
      </c>
      <c r="F326" s="21"/>
      <c r="G326" s="6" t="s">
        <v>61</v>
      </c>
      <c r="H326" s="26">
        <v>1</v>
      </c>
      <c r="I326" s="6">
        <v>711000000</v>
      </c>
      <c r="J326" s="6" t="s">
        <v>363</v>
      </c>
      <c r="K326" s="6" t="s">
        <v>575</v>
      </c>
      <c r="L326" s="5" t="s">
        <v>180</v>
      </c>
      <c r="M326" s="19" t="s">
        <v>59</v>
      </c>
      <c r="N326" s="11" t="s">
        <v>596</v>
      </c>
      <c r="O326" s="11" t="s">
        <v>60</v>
      </c>
      <c r="P326" s="7" t="s">
        <v>562</v>
      </c>
      <c r="Q326" s="7" t="s">
        <v>563</v>
      </c>
      <c r="R326" s="7">
        <v>1</v>
      </c>
      <c r="S326" s="12">
        <f t="shared" si="15"/>
        <v>2582000</v>
      </c>
      <c r="T326" s="12">
        <v>2582000</v>
      </c>
      <c r="U326" s="12">
        <f t="shared" si="14"/>
        <v>2891840.0000000005</v>
      </c>
      <c r="V326" s="21"/>
      <c r="W326" s="40"/>
      <c r="X326" s="3"/>
      <c r="Y326" s="36"/>
      <c r="Z326" s="36"/>
    </row>
    <row r="327" spans="1:26" s="59" customFormat="1" ht="85.5" customHeight="1">
      <c r="A327" s="11" t="s">
        <v>173</v>
      </c>
      <c r="B327" s="6" t="s">
        <v>67</v>
      </c>
      <c r="C327" s="4" t="s">
        <v>119</v>
      </c>
      <c r="D327" s="5" t="s">
        <v>95</v>
      </c>
      <c r="E327" s="4" t="s">
        <v>500</v>
      </c>
      <c r="F327" s="5"/>
      <c r="G327" s="6" t="s">
        <v>61</v>
      </c>
      <c r="H327" s="26">
        <v>1</v>
      </c>
      <c r="I327" s="6">
        <v>711000000</v>
      </c>
      <c r="J327" s="6" t="s">
        <v>363</v>
      </c>
      <c r="K327" s="6" t="s">
        <v>575</v>
      </c>
      <c r="L327" s="6" t="s">
        <v>180</v>
      </c>
      <c r="M327" s="19" t="s">
        <v>59</v>
      </c>
      <c r="N327" s="11" t="s">
        <v>596</v>
      </c>
      <c r="O327" s="19" t="s">
        <v>60</v>
      </c>
      <c r="P327" s="7" t="s">
        <v>562</v>
      </c>
      <c r="Q327" s="7" t="s">
        <v>563</v>
      </c>
      <c r="R327" s="7">
        <v>1</v>
      </c>
      <c r="S327" s="12">
        <f t="shared" si="15"/>
        <v>8953000</v>
      </c>
      <c r="T327" s="12">
        <v>8953000</v>
      </c>
      <c r="U327" s="12">
        <f t="shared" si="14"/>
        <v>10027360.000000002</v>
      </c>
      <c r="V327" s="21"/>
      <c r="W327" s="40"/>
      <c r="X327" s="3"/>
      <c r="Y327" s="36"/>
      <c r="Z327" s="36"/>
    </row>
    <row r="328" spans="1:26" s="59" customFormat="1" ht="86.25" customHeight="1">
      <c r="A328" s="11" t="s">
        <v>254</v>
      </c>
      <c r="B328" s="6" t="s">
        <v>67</v>
      </c>
      <c r="C328" s="4" t="s">
        <v>108</v>
      </c>
      <c r="D328" s="27" t="s">
        <v>90</v>
      </c>
      <c r="E328" s="5" t="s">
        <v>90</v>
      </c>
      <c r="F328" s="7"/>
      <c r="G328" s="6" t="s">
        <v>61</v>
      </c>
      <c r="H328" s="26">
        <v>1</v>
      </c>
      <c r="I328" s="6">
        <v>711000000</v>
      </c>
      <c r="J328" s="6" t="s">
        <v>363</v>
      </c>
      <c r="K328" s="6" t="s">
        <v>575</v>
      </c>
      <c r="L328" s="6" t="s">
        <v>180</v>
      </c>
      <c r="M328" s="19" t="s">
        <v>59</v>
      </c>
      <c r="N328" s="11" t="s">
        <v>596</v>
      </c>
      <c r="O328" s="19" t="s">
        <v>60</v>
      </c>
      <c r="P328" s="7" t="s">
        <v>562</v>
      </c>
      <c r="Q328" s="7" t="s">
        <v>563</v>
      </c>
      <c r="R328" s="7">
        <v>1</v>
      </c>
      <c r="S328" s="12">
        <f t="shared" si="15"/>
        <v>9983000</v>
      </c>
      <c r="T328" s="12">
        <v>9983000</v>
      </c>
      <c r="U328" s="12">
        <f t="shared" si="14"/>
        <v>11180960.000000002</v>
      </c>
      <c r="V328" s="21"/>
      <c r="W328" s="40"/>
      <c r="X328" s="3"/>
      <c r="Y328" s="36"/>
      <c r="Z328" s="36"/>
    </row>
    <row r="329" spans="1:26" s="59" customFormat="1" ht="86.25" customHeight="1">
      <c r="A329" s="11" t="s">
        <v>255</v>
      </c>
      <c r="B329" s="6" t="s">
        <v>67</v>
      </c>
      <c r="C329" s="11" t="s">
        <v>117</v>
      </c>
      <c r="D329" s="5" t="s">
        <v>94</v>
      </c>
      <c r="E329" s="5" t="s">
        <v>240</v>
      </c>
      <c r="F329" s="21"/>
      <c r="G329" s="6" t="s">
        <v>61</v>
      </c>
      <c r="H329" s="26">
        <v>1</v>
      </c>
      <c r="I329" s="6">
        <v>711000000</v>
      </c>
      <c r="J329" s="6" t="s">
        <v>363</v>
      </c>
      <c r="K329" s="6" t="s">
        <v>575</v>
      </c>
      <c r="L329" s="6" t="s">
        <v>180</v>
      </c>
      <c r="M329" s="19" t="s">
        <v>59</v>
      </c>
      <c r="N329" s="11" t="s">
        <v>596</v>
      </c>
      <c r="O329" s="19" t="s">
        <v>60</v>
      </c>
      <c r="P329" s="7" t="s">
        <v>562</v>
      </c>
      <c r="Q329" s="7" t="s">
        <v>563</v>
      </c>
      <c r="R329" s="7">
        <v>1</v>
      </c>
      <c r="S329" s="12">
        <f t="shared" si="15"/>
        <v>2673000</v>
      </c>
      <c r="T329" s="12">
        <v>2673000</v>
      </c>
      <c r="U329" s="12">
        <f t="shared" si="14"/>
        <v>2993760.0000000005</v>
      </c>
      <c r="V329" s="21"/>
      <c r="W329" s="40"/>
      <c r="X329" s="3"/>
      <c r="Y329" s="36"/>
      <c r="Z329" s="36"/>
    </row>
    <row r="330" spans="1:26" s="59" customFormat="1" ht="87" customHeight="1">
      <c r="A330" s="11" t="s">
        <v>174</v>
      </c>
      <c r="B330" s="6" t="s">
        <v>67</v>
      </c>
      <c r="C330" s="11" t="s">
        <v>115</v>
      </c>
      <c r="D330" s="5" t="s">
        <v>94</v>
      </c>
      <c r="E330" s="5" t="s">
        <v>536</v>
      </c>
      <c r="F330" s="21"/>
      <c r="G330" s="6" t="s">
        <v>61</v>
      </c>
      <c r="H330" s="26">
        <v>1</v>
      </c>
      <c r="I330" s="6">
        <v>711000000</v>
      </c>
      <c r="J330" s="6" t="s">
        <v>363</v>
      </c>
      <c r="K330" s="6" t="s">
        <v>558</v>
      </c>
      <c r="L330" s="6" t="s">
        <v>180</v>
      </c>
      <c r="M330" s="19" t="s">
        <v>59</v>
      </c>
      <c r="N330" s="11" t="s">
        <v>596</v>
      </c>
      <c r="O330" s="19" t="s">
        <v>60</v>
      </c>
      <c r="P330" s="7" t="s">
        <v>562</v>
      </c>
      <c r="Q330" s="7" t="s">
        <v>563</v>
      </c>
      <c r="R330" s="7">
        <v>1</v>
      </c>
      <c r="S330" s="12">
        <f t="shared" si="15"/>
        <v>2010000</v>
      </c>
      <c r="T330" s="12">
        <v>2010000</v>
      </c>
      <c r="U330" s="12">
        <f t="shared" si="14"/>
        <v>2251200</v>
      </c>
      <c r="V330" s="21"/>
      <c r="W330" s="40"/>
      <c r="X330" s="3"/>
      <c r="Y330" s="36"/>
      <c r="Z330" s="36"/>
    </row>
    <row r="331" spans="1:26" s="59" customFormat="1" ht="240" customHeight="1">
      <c r="A331" s="11" t="s">
        <v>175</v>
      </c>
      <c r="B331" s="6" t="s">
        <v>67</v>
      </c>
      <c r="C331" s="11" t="s">
        <v>116</v>
      </c>
      <c r="D331" s="5" t="s">
        <v>94</v>
      </c>
      <c r="E331" s="5" t="s">
        <v>241</v>
      </c>
      <c r="F331" s="21"/>
      <c r="G331" s="6" t="s">
        <v>61</v>
      </c>
      <c r="H331" s="26">
        <v>1</v>
      </c>
      <c r="I331" s="6">
        <v>711000000</v>
      </c>
      <c r="J331" s="6" t="s">
        <v>363</v>
      </c>
      <c r="K331" s="6" t="s">
        <v>558</v>
      </c>
      <c r="L331" s="6" t="s">
        <v>180</v>
      </c>
      <c r="M331" s="19" t="s">
        <v>59</v>
      </c>
      <c r="N331" s="11" t="s">
        <v>371</v>
      </c>
      <c r="O331" s="19" t="s">
        <v>60</v>
      </c>
      <c r="P331" s="7" t="s">
        <v>562</v>
      </c>
      <c r="Q331" s="7" t="s">
        <v>563</v>
      </c>
      <c r="R331" s="7">
        <v>1</v>
      </c>
      <c r="S331" s="12">
        <f t="shared" si="15"/>
        <v>862000</v>
      </c>
      <c r="T331" s="12">
        <v>862000</v>
      </c>
      <c r="U331" s="12">
        <f t="shared" si="14"/>
        <v>965440.0000000001</v>
      </c>
      <c r="V331" s="21"/>
      <c r="W331" s="40"/>
      <c r="X331" s="3"/>
      <c r="Y331" s="36"/>
      <c r="Z331" s="36"/>
    </row>
    <row r="332" spans="1:26" s="59" customFormat="1" ht="85.5" customHeight="1">
      <c r="A332" s="11" t="s">
        <v>176</v>
      </c>
      <c r="B332" s="6" t="s">
        <v>67</v>
      </c>
      <c r="C332" s="11" t="s">
        <v>118</v>
      </c>
      <c r="D332" s="5" t="s">
        <v>243</v>
      </c>
      <c r="E332" s="5" t="s">
        <v>242</v>
      </c>
      <c r="F332" s="21"/>
      <c r="G332" s="6" t="s">
        <v>61</v>
      </c>
      <c r="H332" s="26">
        <v>1</v>
      </c>
      <c r="I332" s="6">
        <v>711000000</v>
      </c>
      <c r="J332" s="6" t="s">
        <v>363</v>
      </c>
      <c r="K332" s="6" t="s">
        <v>575</v>
      </c>
      <c r="L332" s="6" t="s">
        <v>180</v>
      </c>
      <c r="M332" s="19" t="s">
        <v>59</v>
      </c>
      <c r="N332" s="11" t="s">
        <v>596</v>
      </c>
      <c r="O332" s="19" t="s">
        <v>60</v>
      </c>
      <c r="P332" s="7" t="s">
        <v>562</v>
      </c>
      <c r="Q332" s="7" t="s">
        <v>563</v>
      </c>
      <c r="R332" s="7">
        <v>1</v>
      </c>
      <c r="S332" s="12">
        <f t="shared" si="15"/>
        <v>99000</v>
      </c>
      <c r="T332" s="12">
        <v>99000</v>
      </c>
      <c r="U332" s="12">
        <f t="shared" si="14"/>
        <v>110880.00000000001</v>
      </c>
      <c r="V332" s="21"/>
      <c r="W332" s="40"/>
      <c r="X332" s="3"/>
      <c r="Y332" s="36"/>
      <c r="Z332" s="36"/>
    </row>
    <row r="333" spans="1:26" s="59" customFormat="1" ht="86.25" customHeight="1">
      <c r="A333" s="11" t="s">
        <v>177</v>
      </c>
      <c r="B333" s="6" t="s">
        <v>67</v>
      </c>
      <c r="C333" s="11" t="s">
        <v>361</v>
      </c>
      <c r="D333" s="5" t="s">
        <v>375</v>
      </c>
      <c r="E333" s="5" t="s">
        <v>375</v>
      </c>
      <c r="F333" s="21"/>
      <c r="G333" s="6" t="s">
        <v>63</v>
      </c>
      <c r="H333" s="26">
        <v>1</v>
      </c>
      <c r="I333" s="6">
        <v>711000000</v>
      </c>
      <c r="J333" s="6" t="s">
        <v>363</v>
      </c>
      <c r="K333" s="11" t="s">
        <v>576</v>
      </c>
      <c r="L333" s="6" t="s">
        <v>180</v>
      </c>
      <c r="M333" s="19" t="s">
        <v>59</v>
      </c>
      <c r="N333" s="94" t="s">
        <v>760</v>
      </c>
      <c r="O333" s="19" t="s">
        <v>594</v>
      </c>
      <c r="P333" s="7" t="s">
        <v>562</v>
      </c>
      <c r="Q333" s="7" t="s">
        <v>563</v>
      </c>
      <c r="R333" s="7">
        <v>1</v>
      </c>
      <c r="S333" s="12">
        <f>T333</f>
        <v>3950000</v>
      </c>
      <c r="T333" s="12">
        <v>3950000</v>
      </c>
      <c r="U333" s="12">
        <f>T333*1.12</f>
        <v>4424000</v>
      </c>
      <c r="V333" s="21"/>
      <c r="W333" s="40"/>
      <c r="X333" s="3"/>
      <c r="Y333" s="36"/>
      <c r="Z333" s="36"/>
    </row>
    <row r="334" spans="1:26" s="59" customFormat="1" ht="86.25" customHeight="1">
      <c r="A334" s="11" t="s">
        <v>178</v>
      </c>
      <c r="B334" s="6" t="s">
        <v>67</v>
      </c>
      <c r="C334" s="11" t="s">
        <v>361</v>
      </c>
      <c r="D334" s="5" t="s">
        <v>537</v>
      </c>
      <c r="E334" s="5" t="s">
        <v>537</v>
      </c>
      <c r="F334" s="21"/>
      <c r="G334" s="6" t="s">
        <v>63</v>
      </c>
      <c r="H334" s="26">
        <v>1</v>
      </c>
      <c r="I334" s="6">
        <v>711000000</v>
      </c>
      <c r="J334" s="6" t="s">
        <v>363</v>
      </c>
      <c r="K334" s="11" t="s">
        <v>576</v>
      </c>
      <c r="L334" s="6" t="s">
        <v>180</v>
      </c>
      <c r="M334" s="19" t="s">
        <v>59</v>
      </c>
      <c r="N334" s="94" t="s">
        <v>760</v>
      </c>
      <c r="O334" s="19" t="s">
        <v>60</v>
      </c>
      <c r="P334" s="7" t="s">
        <v>562</v>
      </c>
      <c r="Q334" s="7" t="s">
        <v>563</v>
      </c>
      <c r="R334" s="7">
        <v>1</v>
      </c>
      <c r="S334" s="12">
        <f>T334</f>
        <v>3295464</v>
      </c>
      <c r="T334" s="12">
        <v>3295464</v>
      </c>
      <c r="U334" s="12">
        <f>T334*1.12</f>
        <v>3690919.68</v>
      </c>
      <c r="V334" s="21"/>
      <c r="W334" s="40"/>
      <c r="X334" s="3"/>
      <c r="Y334" s="36"/>
      <c r="Z334" s="36"/>
    </row>
    <row r="335" spans="1:26" s="59" customFormat="1" ht="161.25" customHeight="1">
      <c r="A335" s="11" t="s">
        <v>181</v>
      </c>
      <c r="B335" s="6" t="s">
        <v>67</v>
      </c>
      <c r="C335" s="57">
        <v>43817</v>
      </c>
      <c r="D335" s="5" t="s">
        <v>391</v>
      </c>
      <c r="E335" s="5" t="s">
        <v>391</v>
      </c>
      <c r="F335" s="5"/>
      <c r="G335" s="6" t="s">
        <v>61</v>
      </c>
      <c r="H335" s="26">
        <v>1</v>
      </c>
      <c r="I335" s="6">
        <v>711000000</v>
      </c>
      <c r="J335" s="6" t="s">
        <v>363</v>
      </c>
      <c r="K335" s="6" t="s">
        <v>575</v>
      </c>
      <c r="L335" s="6" t="s">
        <v>180</v>
      </c>
      <c r="M335" s="19" t="s">
        <v>59</v>
      </c>
      <c r="N335" s="11" t="s">
        <v>596</v>
      </c>
      <c r="O335" s="11" t="s">
        <v>595</v>
      </c>
      <c r="P335" s="7" t="s">
        <v>562</v>
      </c>
      <c r="Q335" s="7" t="s">
        <v>563</v>
      </c>
      <c r="R335" s="7">
        <v>1</v>
      </c>
      <c r="S335" s="55">
        <f>T335</f>
        <v>1321428</v>
      </c>
      <c r="T335" s="55">
        <v>1321428</v>
      </c>
      <c r="U335" s="55">
        <f>T335*1.12</f>
        <v>1479999.36</v>
      </c>
      <c r="V335" s="54"/>
      <c r="W335" s="41"/>
      <c r="X335" s="46"/>
      <c r="Y335" s="49"/>
      <c r="Z335" s="36"/>
    </row>
    <row r="336" spans="1:26" s="59" customFormat="1" ht="134.25" customHeight="1">
      <c r="A336" s="11" t="s">
        <v>182</v>
      </c>
      <c r="B336" s="6" t="s">
        <v>67</v>
      </c>
      <c r="C336" s="5" t="s">
        <v>75</v>
      </c>
      <c r="D336" s="5" t="s">
        <v>416</v>
      </c>
      <c r="E336" s="5" t="s">
        <v>415</v>
      </c>
      <c r="F336" s="70"/>
      <c r="G336" s="6" t="s">
        <v>61</v>
      </c>
      <c r="H336" s="26">
        <v>1</v>
      </c>
      <c r="I336" s="6">
        <v>711000000</v>
      </c>
      <c r="J336" s="6" t="s">
        <v>363</v>
      </c>
      <c r="K336" s="11" t="s">
        <v>576</v>
      </c>
      <c r="L336" s="6" t="s">
        <v>180</v>
      </c>
      <c r="M336" s="19" t="s">
        <v>59</v>
      </c>
      <c r="N336" s="11" t="s">
        <v>411</v>
      </c>
      <c r="O336" s="19" t="s">
        <v>594</v>
      </c>
      <c r="P336" s="7" t="s">
        <v>562</v>
      </c>
      <c r="Q336" s="7" t="s">
        <v>563</v>
      </c>
      <c r="R336" s="7">
        <v>1</v>
      </c>
      <c r="S336" s="16">
        <f>T336</f>
        <v>446428</v>
      </c>
      <c r="T336" s="16">
        <v>446428</v>
      </c>
      <c r="U336" s="16">
        <f>T336*1.12</f>
        <v>499999.36000000004</v>
      </c>
      <c r="V336" s="70"/>
      <c r="W336" s="56"/>
      <c r="X336" s="48"/>
      <c r="Y336" s="53"/>
      <c r="Z336" s="36"/>
    </row>
    <row r="337" spans="1:26" s="59" customFormat="1" ht="134.25" customHeight="1">
      <c r="A337" s="11" t="s">
        <v>707</v>
      </c>
      <c r="B337" s="6" t="s">
        <v>67</v>
      </c>
      <c r="C337" s="42" t="s">
        <v>708</v>
      </c>
      <c r="D337" s="42" t="s">
        <v>709</v>
      </c>
      <c r="E337" s="42" t="s">
        <v>709</v>
      </c>
      <c r="F337" s="78"/>
      <c r="G337" s="77" t="s">
        <v>61</v>
      </c>
      <c r="H337" s="79">
        <v>1</v>
      </c>
      <c r="I337" s="6">
        <v>711000000</v>
      </c>
      <c r="J337" s="6" t="s">
        <v>363</v>
      </c>
      <c r="K337" s="76" t="s">
        <v>533</v>
      </c>
      <c r="L337" s="6" t="s">
        <v>180</v>
      </c>
      <c r="M337" s="19" t="s">
        <v>59</v>
      </c>
      <c r="N337" s="76" t="s">
        <v>705</v>
      </c>
      <c r="O337" s="75" t="s">
        <v>623</v>
      </c>
      <c r="P337" s="80">
        <v>5114</v>
      </c>
      <c r="Q337" s="80" t="s">
        <v>563</v>
      </c>
      <c r="R337" s="80">
        <v>1</v>
      </c>
      <c r="S337" s="43">
        <v>30766804</v>
      </c>
      <c r="T337" s="43">
        <v>30766804</v>
      </c>
      <c r="U337" s="43">
        <v>34458820</v>
      </c>
      <c r="V337" s="78"/>
      <c r="W337" s="44"/>
      <c r="X337" s="47"/>
      <c r="Y337" s="53"/>
      <c r="Z337" s="36"/>
    </row>
    <row r="338" spans="1:26" s="59" customFormat="1" ht="167.25" customHeight="1">
      <c r="A338" s="11" t="s">
        <v>725</v>
      </c>
      <c r="B338" s="6" t="s">
        <v>67</v>
      </c>
      <c r="C338" s="42" t="s">
        <v>732</v>
      </c>
      <c r="D338" s="42" t="s">
        <v>738</v>
      </c>
      <c r="E338" s="42" t="s">
        <v>726</v>
      </c>
      <c r="F338" s="78"/>
      <c r="G338" s="77" t="s">
        <v>61</v>
      </c>
      <c r="H338" s="79">
        <v>1</v>
      </c>
      <c r="I338" s="6">
        <v>711000000</v>
      </c>
      <c r="J338" s="6" t="s">
        <v>363</v>
      </c>
      <c r="K338" s="76" t="s">
        <v>411</v>
      </c>
      <c r="L338" s="6" t="s">
        <v>180</v>
      </c>
      <c r="M338" s="19" t="s">
        <v>59</v>
      </c>
      <c r="N338" s="19" t="s">
        <v>604</v>
      </c>
      <c r="O338" s="19" t="s">
        <v>594</v>
      </c>
      <c r="P338" s="80">
        <v>5114</v>
      </c>
      <c r="Q338" s="80" t="s">
        <v>563</v>
      </c>
      <c r="R338" s="80">
        <v>1</v>
      </c>
      <c r="S338" s="43">
        <v>1800000</v>
      </c>
      <c r="T338" s="43">
        <v>1800000</v>
      </c>
      <c r="U338" s="43">
        <f aca="true" t="shared" si="16" ref="U338:U346">T338*1.12</f>
        <v>2016000.0000000002</v>
      </c>
      <c r="V338" s="78"/>
      <c r="W338" s="44"/>
      <c r="X338" s="47"/>
      <c r="Y338" s="53"/>
      <c r="Z338" s="36"/>
    </row>
    <row r="339" spans="1:26" s="59" customFormat="1" ht="182.25" customHeight="1">
      <c r="A339" s="11" t="s">
        <v>735</v>
      </c>
      <c r="B339" s="6" t="s">
        <v>67</v>
      </c>
      <c r="C339" s="42" t="s">
        <v>736</v>
      </c>
      <c r="D339" s="42" t="s">
        <v>739</v>
      </c>
      <c r="E339" s="42" t="s">
        <v>737</v>
      </c>
      <c r="F339" s="42" t="s">
        <v>740</v>
      </c>
      <c r="G339" s="77" t="s">
        <v>62</v>
      </c>
      <c r="H339" s="79">
        <v>1</v>
      </c>
      <c r="I339" s="6">
        <v>711000000</v>
      </c>
      <c r="J339" s="6" t="s">
        <v>363</v>
      </c>
      <c r="K339" s="76" t="s">
        <v>411</v>
      </c>
      <c r="L339" s="6" t="s">
        <v>180</v>
      </c>
      <c r="M339" s="19" t="s">
        <v>59</v>
      </c>
      <c r="N339" s="19" t="s">
        <v>741</v>
      </c>
      <c r="O339" s="19" t="s">
        <v>595</v>
      </c>
      <c r="P339" s="80">
        <v>5114</v>
      </c>
      <c r="Q339" s="80" t="s">
        <v>563</v>
      </c>
      <c r="R339" s="80">
        <v>1</v>
      </c>
      <c r="S339" s="43">
        <v>4500000</v>
      </c>
      <c r="T339" s="43">
        <v>4500000</v>
      </c>
      <c r="U339" s="43">
        <f t="shared" si="16"/>
        <v>5040000.000000001</v>
      </c>
      <c r="V339" s="78"/>
      <c r="W339" s="44"/>
      <c r="X339" s="47"/>
      <c r="Y339" s="53"/>
      <c r="Z339" s="36"/>
    </row>
    <row r="340" spans="1:26" s="59" customFormat="1" ht="182.25" customHeight="1">
      <c r="A340" s="11" t="s">
        <v>747</v>
      </c>
      <c r="B340" s="6" t="s">
        <v>67</v>
      </c>
      <c r="C340" s="42" t="s">
        <v>750</v>
      </c>
      <c r="D340" s="42" t="s">
        <v>749</v>
      </c>
      <c r="E340" s="42" t="s">
        <v>748</v>
      </c>
      <c r="F340" s="42"/>
      <c r="G340" s="77" t="s">
        <v>61</v>
      </c>
      <c r="H340" s="79">
        <v>1</v>
      </c>
      <c r="I340" s="6">
        <v>711000000</v>
      </c>
      <c r="J340" s="6" t="s">
        <v>363</v>
      </c>
      <c r="K340" s="76" t="s">
        <v>411</v>
      </c>
      <c r="L340" s="6" t="s">
        <v>180</v>
      </c>
      <c r="M340" s="19" t="s">
        <v>59</v>
      </c>
      <c r="N340" s="19" t="s">
        <v>604</v>
      </c>
      <c r="O340" s="11" t="s">
        <v>595</v>
      </c>
      <c r="P340" s="80">
        <v>5114</v>
      </c>
      <c r="Q340" s="80" t="s">
        <v>563</v>
      </c>
      <c r="R340" s="80">
        <v>1</v>
      </c>
      <c r="S340" s="43">
        <v>1089300</v>
      </c>
      <c r="T340" s="43">
        <v>1089300</v>
      </c>
      <c r="U340" s="43">
        <f t="shared" si="16"/>
        <v>1220016</v>
      </c>
      <c r="V340" s="78"/>
      <c r="W340" s="44"/>
      <c r="X340" s="47"/>
      <c r="Y340" s="53"/>
      <c r="Z340" s="36"/>
    </row>
    <row r="341" spans="1:26" s="59" customFormat="1" ht="182.25" customHeight="1">
      <c r="A341" s="11" t="s">
        <v>754</v>
      </c>
      <c r="B341" s="6" t="s">
        <v>67</v>
      </c>
      <c r="C341" s="42" t="s">
        <v>759</v>
      </c>
      <c r="D341" s="42" t="s">
        <v>758</v>
      </c>
      <c r="E341" s="42" t="s">
        <v>758</v>
      </c>
      <c r="F341" s="42"/>
      <c r="G341" s="77" t="s">
        <v>61</v>
      </c>
      <c r="H341" s="79">
        <v>1</v>
      </c>
      <c r="I341" s="6">
        <v>711000000</v>
      </c>
      <c r="J341" s="6" t="s">
        <v>363</v>
      </c>
      <c r="K341" s="76" t="s">
        <v>812</v>
      </c>
      <c r="L341" s="6" t="s">
        <v>180</v>
      </c>
      <c r="M341" s="19" t="s">
        <v>59</v>
      </c>
      <c r="N341" s="19" t="s">
        <v>604</v>
      </c>
      <c r="O341" s="11" t="s">
        <v>595</v>
      </c>
      <c r="P341" s="80">
        <v>5114</v>
      </c>
      <c r="Q341" s="80" t="s">
        <v>563</v>
      </c>
      <c r="R341" s="80">
        <v>1</v>
      </c>
      <c r="S341" s="43">
        <v>186000</v>
      </c>
      <c r="T341" s="43">
        <v>186000</v>
      </c>
      <c r="U341" s="43">
        <f t="shared" si="16"/>
        <v>208320.00000000003</v>
      </c>
      <c r="V341" s="78"/>
      <c r="W341" s="44"/>
      <c r="X341" s="47"/>
      <c r="Y341" s="53"/>
      <c r="Z341" s="36"/>
    </row>
    <row r="342" spans="1:26" s="59" customFormat="1" ht="182.25" customHeight="1">
      <c r="A342" s="11" t="s">
        <v>797</v>
      </c>
      <c r="B342" s="6" t="s">
        <v>67</v>
      </c>
      <c r="C342" s="42" t="s">
        <v>68</v>
      </c>
      <c r="D342" s="42" t="s">
        <v>800</v>
      </c>
      <c r="E342" s="42" t="s">
        <v>800</v>
      </c>
      <c r="F342" s="42"/>
      <c r="G342" s="77" t="s">
        <v>61</v>
      </c>
      <c r="H342" s="79">
        <v>1</v>
      </c>
      <c r="I342" s="6">
        <v>711000000</v>
      </c>
      <c r="J342" s="6" t="s">
        <v>363</v>
      </c>
      <c r="K342" s="19" t="s">
        <v>559</v>
      </c>
      <c r="L342" s="6" t="s">
        <v>180</v>
      </c>
      <c r="M342" s="19" t="s">
        <v>59</v>
      </c>
      <c r="N342" s="19" t="s">
        <v>604</v>
      </c>
      <c r="O342" s="102" t="s">
        <v>802</v>
      </c>
      <c r="P342" s="80">
        <v>5114</v>
      </c>
      <c r="Q342" s="80" t="s">
        <v>563</v>
      </c>
      <c r="R342" s="80">
        <v>1</v>
      </c>
      <c r="S342" s="43">
        <v>82889000</v>
      </c>
      <c r="T342" s="43">
        <v>82889000</v>
      </c>
      <c r="U342" s="43">
        <f t="shared" si="16"/>
        <v>92835680.00000001</v>
      </c>
      <c r="V342" s="78"/>
      <c r="W342" s="44"/>
      <c r="X342" s="47"/>
      <c r="Y342" s="53"/>
      <c r="Z342" s="36"/>
    </row>
    <row r="343" spans="1:26" s="59" customFormat="1" ht="182.25" customHeight="1">
      <c r="A343" s="11" t="s">
        <v>798</v>
      </c>
      <c r="B343" s="6" t="s">
        <v>67</v>
      </c>
      <c r="C343" s="42" t="s">
        <v>799</v>
      </c>
      <c r="D343" s="42" t="s">
        <v>801</v>
      </c>
      <c r="E343" s="42" t="s">
        <v>801</v>
      </c>
      <c r="F343" s="42"/>
      <c r="G343" s="77" t="s">
        <v>61</v>
      </c>
      <c r="H343" s="79">
        <v>1</v>
      </c>
      <c r="I343" s="6">
        <v>711000000</v>
      </c>
      <c r="J343" s="6" t="s">
        <v>363</v>
      </c>
      <c r="K343" s="19" t="s">
        <v>559</v>
      </c>
      <c r="L343" s="6" t="s">
        <v>180</v>
      </c>
      <c r="M343" s="19" t="s">
        <v>59</v>
      </c>
      <c r="N343" s="19" t="s">
        <v>604</v>
      </c>
      <c r="O343" s="5" t="s">
        <v>594</v>
      </c>
      <c r="P343" s="80">
        <v>5114</v>
      </c>
      <c r="Q343" s="80" t="s">
        <v>563</v>
      </c>
      <c r="R343" s="80">
        <v>1</v>
      </c>
      <c r="S343" s="43">
        <v>10046000</v>
      </c>
      <c r="T343" s="43">
        <v>10046000</v>
      </c>
      <c r="U343" s="43">
        <f t="shared" si="16"/>
        <v>11251520.000000002</v>
      </c>
      <c r="V343" s="78"/>
      <c r="W343" s="44"/>
      <c r="X343" s="47"/>
      <c r="Y343" s="53"/>
      <c r="Z343" s="36"/>
    </row>
    <row r="344" spans="1:26" s="59" customFormat="1" ht="234" customHeight="1">
      <c r="A344" s="11" t="s">
        <v>804</v>
      </c>
      <c r="B344" s="6" t="s">
        <v>67</v>
      </c>
      <c r="C344" s="42" t="s">
        <v>807</v>
      </c>
      <c r="D344" s="42" t="s">
        <v>810</v>
      </c>
      <c r="E344" s="42" t="s">
        <v>810</v>
      </c>
      <c r="F344" s="42"/>
      <c r="G344" s="77" t="s">
        <v>61</v>
      </c>
      <c r="H344" s="79">
        <v>1</v>
      </c>
      <c r="I344" s="6">
        <v>711000000</v>
      </c>
      <c r="J344" s="6" t="s">
        <v>363</v>
      </c>
      <c r="K344" s="19" t="s">
        <v>559</v>
      </c>
      <c r="L344" s="6" t="s">
        <v>180</v>
      </c>
      <c r="M344" s="19" t="s">
        <v>59</v>
      </c>
      <c r="N344" s="19" t="s">
        <v>604</v>
      </c>
      <c r="O344" s="102" t="s">
        <v>802</v>
      </c>
      <c r="P344" s="80">
        <v>5114</v>
      </c>
      <c r="Q344" s="80" t="s">
        <v>563</v>
      </c>
      <c r="R344" s="80">
        <v>1</v>
      </c>
      <c r="S344" s="43">
        <v>2857143</v>
      </c>
      <c r="T344" s="43">
        <v>2857143</v>
      </c>
      <c r="U344" s="43">
        <f t="shared" si="16"/>
        <v>3200000.16</v>
      </c>
      <c r="V344" s="78"/>
      <c r="W344" s="44"/>
      <c r="X344" s="47"/>
      <c r="Y344" s="53"/>
      <c r="Z344" s="36"/>
    </row>
    <row r="345" spans="1:26" s="59" customFormat="1" ht="191.25" customHeight="1">
      <c r="A345" s="11" t="s">
        <v>805</v>
      </c>
      <c r="B345" s="6" t="s">
        <v>67</v>
      </c>
      <c r="C345" s="42"/>
      <c r="D345" s="42" t="s">
        <v>809</v>
      </c>
      <c r="E345" s="42" t="s">
        <v>809</v>
      </c>
      <c r="F345" s="42"/>
      <c r="G345" s="77" t="s">
        <v>63</v>
      </c>
      <c r="H345" s="79">
        <v>1</v>
      </c>
      <c r="I345" s="6">
        <v>711000000</v>
      </c>
      <c r="J345" s="6" t="s">
        <v>363</v>
      </c>
      <c r="K345" s="19" t="s">
        <v>559</v>
      </c>
      <c r="L345" s="6" t="s">
        <v>180</v>
      </c>
      <c r="M345" s="19" t="s">
        <v>59</v>
      </c>
      <c r="N345" s="19" t="s">
        <v>604</v>
      </c>
      <c r="O345" s="5" t="s">
        <v>802</v>
      </c>
      <c r="P345" s="80">
        <v>5114</v>
      </c>
      <c r="Q345" s="80" t="s">
        <v>563</v>
      </c>
      <c r="R345" s="80">
        <v>1</v>
      </c>
      <c r="S345" s="43">
        <v>5777679</v>
      </c>
      <c r="T345" s="43">
        <v>5777679</v>
      </c>
      <c r="U345" s="43">
        <f t="shared" si="16"/>
        <v>6471000.48</v>
      </c>
      <c r="V345" s="78"/>
      <c r="W345" s="44"/>
      <c r="X345" s="47"/>
      <c r="Y345" s="53"/>
      <c r="Z345" s="36"/>
    </row>
    <row r="346" spans="1:26" s="59" customFormat="1" ht="114" customHeight="1">
      <c r="A346" s="11" t="s">
        <v>806</v>
      </c>
      <c r="B346" s="6" t="s">
        <v>67</v>
      </c>
      <c r="C346" s="42"/>
      <c r="D346" s="42" t="s">
        <v>808</v>
      </c>
      <c r="E346" s="42" t="s">
        <v>808</v>
      </c>
      <c r="F346" s="42"/>
      <c r="G346" s="77" t="s">
        <v>61</v>
      </c>
      <c r="H346" s="79">
        <v>1</v>
      </c>
      <c r="I346" s="6">
        <v>711000000</v>
      </c>
      <c r="J346" s="6" t="s">
        <v>363</v>
      </c>
      <c r="K346" s="19" t="s">
        <v>559</v>
      </c>
      <c r="L346" s="6" t="s">
        <v>180</v>
      </c>
      <c r="M346" s="19" t="s">
        <v>59</v>
      </c>
      <c r="N346" s="19" t="s">
        <v>604</v>
      </c>
      <c r="O346" s="102" t="s">
        <v>802</v>
      </c>
      <c r="P346" s="80">
        <v>5114</v>
      </c>
      <c r="Q346" s="80" t="s">
        <v>563</v>
      </c>
      <c r="R346" s="80">
        <v>1</v>
      </c>
      <c r="S346" s="43">
        <v>2888393</v>
      </c>
      <c r="T346" s="43">
        <v>2888393</v>
      </c>
      <c r="U346" s="43">
        <f t="shared" si="16"/>
        <v>3235000.16</v>
      </c>
      <c r="V346" s="78"/>
      <c r="W346" s="44"/>
      <c r="X346" s="47"/>
      <c r="Y346" s="53"/>
      <c r="Z346" s="36"/>
    </row>
    <row r="347" spans="1:26" s="59" customFormat="1" ht="21" customHeight="1">
      <c r="A347" s="142" t="s">
        <v>743</v>
      </c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64">
        <f>SUM(T262:T346)</f>
        <v>457213788</v>
      </c>
      <c r="U347" s="64">
        <f>SUM(U262:U346)</f>
        <v>512079443.8400001</v>
      </c>
      <c r="V347" s="5"/>
      <c r="W347" s="44"/>
      <c r="X347" s="47"/>
      <c r="Y347" s="49"/>
      <c r="Z347" s="36"/>
    </row>
    <row r="348" spans="1:26" s="59" customFormat="1" ht="28.5" customHeight="1">
      <c r="A348" s="142" t="s">
        <v>744</v>
      </c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4"/>
      <c r="T348" s="64">
        <f>T254+T260+T347</f>
        <v>15477213020.5079</v>
      </c>
      <c r="U348" s="64">
        <f>U254+U260+U347</f>
        <v>21100081168.208847</v>
      </c>
      <c r="V348" s="16"/>
      <c r="W348" s="40"/>
      <c r="X348" s="48"/>
      <c r="Y348" s="49"/>
      <c r="Z348" s="36"/>
    </row>
    <row r="349" spans="1:26" s="59" customFormat="1" ht="15.7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71"/>
      <c r="T349" s="71"/>
      <c r="U349" s="71"/>
      <c r="V349" s="71"/>
      <c r="W349" s="70"/>
      <c r="X349" s="72"/>
      <c r="Y349" s="36"/>
      <c r="Z349" s="36"/>
    </row>
    <row r="350" spans="1:26" s="59" customFormat="1" ht="16.5" thickBo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71"/>
      <c r="T350" s="71"/>
      <c r="U350" s="71"/>
      <c r="V350" s="71"/>
      <c r="W350" s="73"/>
      <c r="X350" s="74"/>
      <c r="Y350" s="36"/>
      <c r="Z350" s="36"/>
    </row>
    <row r="351" spans="1:26" s="59" customFormat="1" ht="15.7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71"/>
      <c r="T351" s="71"/>
      <c r="U351" s="71"/>
      <c r="V351" s="71"/>
      <c r="W351" s="62"/>
      <c r="X351" s="62"/>
      <c r="Y351" s="36"/>
      <c r="Z351" s="36"/>
    </row>
    <row r="352" spans="1:26" s="59" customFormat="1" ht="15.7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71"/>
      <c r="T352" s="71"/>
      <c r="U352" s="71"/>
      <c r="V352" s="71"/>
      <c r="W352" s="62"/>
      <c r="X352" s="62"/>
      <c r="Y352" s="36"/>
      <c r="Z352" s="36"/>
    </row>
    <row r="353" spans="1:26" s="59" customFormat="1" ht="15.7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71"/>
      <c r="T353" s="71"/>
      <c r="U353" s="71"/>
      <c r="V353" s="71"/>
      <c r="W353" s="62"/>
      <c r="X353" s="62"/>
      <c r="Y353" s="36"/>
      <c r="Z353" s="36"/>
    </row>
    <row r="354" spans="1:26" s="59" customFormat="1" ht="15.7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71"/>
      <c r="T354" s="71"/>
      <c r="U354" s="71"/>
      <c r="V354" s="71"/>
      <c r="W354" s="62"/>
      <c r="X354" s="62"/>
      <c r="Y354" s="36"/>
      <c r="Z354" s="36"/>
    </row>
    <row r="355" spans="1:26" s="59" customFormat="1" ht="15.7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71"/>
      <c r="T355" s="71"/>
      <c r="U355" s="71"/>
      <c r="V355" s="71"/>
      <c r="W355" s="62"/>
      <c r="X355" s="62"/>
      <c r="Y355" s="36"/>
      <c r="Z355" s="36"/>
    </row>
    <row r="356" spans="1:26" s="59" customFormat="1" ht="15.7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71"/>
      <c r="T356" s="71"/>
      <c r="U356" s="71"/>
      <c r="V356" s="71"/>
      <c r="W356" s="62"/>
      <c r="X356" s="62"/>
      <c r="Y356" s="36"/>
      <c r="Z356" s="36"/>
    </row>
    <row r="357" spans="1:26" s="59" customFormat="1" ht="15.7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71"/>
      <c r="T357" s="71"/>
      <c r="U357" s="71"/>
      <c r="V357" s="71"/>
      <c r="W357" s="62"/>
      <c r="X357" s="62"/>
      <c r="Y357" s="36"/>
      <c r="Z357" s="36"/>
    </row>
    <row r="358" spans="1:26" s="59" customFormat="1" ht="15.7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71"/>
      <c r="T358" s="71"/>
      <c r="U358" s="71"/>
      <c r="V358" s="71"/>
      <c r="W358" s="62"/>
      <c r="X358" s="62"/>
      <c r="Y358" s="36"/>
      <c r="Z358" s="36"/>
    </row>
    <row r="359" spans="1:26" s="59" customFormat="1" ht="15.7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71"/>
      <c r="T359" s="71"/>
      <c r="U359" s="71"/>
      <c r="V359" s="71"/>
      <c r="W359" s="62"/>
      <c r="X359" s="62"/>
      <c r="Y359" s="36"/>
      <c r="Z359" s="36"/>
    </row>
    <row r="360" spans="1:26" s="59" customFormat="1" ht="15.7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71"/>
      <c r="T360" s="71"/>
      <c r="U360" s="71"/>
      <c r="V360" s="62"/>
      <c r="W360" s="62"/>
      <c r="X360" s="62"/>
      <c r="Y360" s="36"/>
      <c r="Z360" s="36"/>
    </row>
    <row r="361" spans="1:26" s="59" customFormat="1" ht="15.7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71"/>
      <c r="T361" s="71"/>
      <c r="U361" s="71"/>
      <c r="V361" s="62"/>
      <c r="W361" s="62"/>
      <c r="X361" s="62"/>
      <c r="Y361" s="36"/>
      <c r="Z361" s="36"/>
    </row>
    <row r="362" spans="1:26" s="59" customFormat="1" ht="15.7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71"/>
      <c r="T362" s="71"/>
      <c r="U362" s="71"/>
      <c r="V362" s="62"/>
      <c r="W362" s="62"/>
      <c r="X362" s="62"/>
      <c r="Y362" s="36"/>
      <c r="Z362" s="36"/>
    </row>
    <row r="363" spans="1:26" s="59" customFormat="1" ht="15.7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71"/>
      <c r="T363" s="71"/>
      <c r="U363" s="71"/>
      <c r="V363" s="62"/>
      <c r="W363" s="62"/>
      <c r="X363" s="62"/>
      <c r="Y363" s="36"/>
      <c r="Z363" s="36"/>
    </row>
    <row r="364" spans="1:26" s="59" customFormat="1" ht="15.7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71"/>
      <c r="T364" s="71"/>
      <c r="U364" s="71"/>
      <c r="V364" s="62"/>
      <c r="W364" s="62"/>
      <c r="X364" s="62"/>
      <c r="Y364" s="36"/>
      <c r="Z364" s="36"/>
    </row>
    <row r="365" spans="1:26" s="59" customFormat="1" ht="15.7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71"/>
      <c r="T365" s="71"/>
      <c r="U365" s="71"/>
      <c r="V365" s="62"/>
      <c r="W365" s="62"/>
      <c r="X365" s="62"/>
      <c r="Y365" s="36"/>
      <c r="Z365" s="36"/>
    </row>
    <row r="366" spans="1:26" s="59" customFormat="1" ht="15.7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71"/>
      <c r="T366" s="71"/>
      <c r="U366" s="71"/>
      <c r="V366" s="62"/>
      <c r="W366" s="62"/>
      <c r="X366" s="62"/>
      <c r="Y366" s="36"/>
      <c r="Z366" s="36"/>
    </row>
    <row r="367" spans="1:26" s="59" customFormat="1" ht="15.7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71"/>
      <c r="T367" s="71"/>
      <c r="U367" s="71"/>
      <c r="V367" s="62"/>
      <c r="W367" s="62"/>
      <c r="X367" s="62"/>
      <c r="Y367" s="36"/>
      <c r="Z367" s="36"/>
    </row>
    <row r="368" spans="1:26" s="59" customFormat="1" ht="15.7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71"/>
      <c r="T368" s="71"/>
      <c r="U368" s="71"/>
      <c r="V368" s="62"/>
      <c r="W368" s="62"/>
      <c r="X368" s="62"/>
      <c r="Y368" s="36"/>
      <c r="Z368" s="36"/>
    </row>
    <row r="369" spans="1:26" s="59" customFormat="1" ht="15.7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71"/>
      <c r="T369" s="71"/>
      <c r="U369" s="71"/>
      <c r="V369" s="62"/>
      <c r="W369" s="62"/>
      <c r="X369" s="62"/>
      <c r="Y369" s="36"/>
      <c r="Z369" s="36"/>
    </row>
    <row r="370" spans="1:26" s="59" customFormat="1" ht="15.7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71"/>
      <c r="T370" s="71"/>
      <c r="U370" s="71"/>
      <c r="V370" s="62"/>
      <c r="W370" s="62"/>
      <c r="X370" s="62"/>
      <c r="Y370" s="36"/>
      <c r="Z370" s="36"/>
    </row>
    <row r="371" spans="1:26" s="59" customFormat="1" ht="15.7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71"/>
      <c r="T371" s="71"/>
      <c r="U371" s="71"/>
      <c r="V371" s="62"/>
      <c r="W371" s="62"/>
      <c r="X371" s="62"/>
      <c r="Y371" s="36"/>
      <c r="Z371" s="36"/>
    </row>
    <row r="372" spans="1:26" s="59" customFormat="1" ht="15.7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71"/>
      <c r="T372" s="71"/>
      <c r="U372" s="71"/>
      <c r="V372" s="62"/>
      <c r="W372" s="62"/>
      <c r="X372" s="62"/>
      <c r="Y372" s="36"/>
      <c r="Z372" s="36"/>
    </row>
    <row r="373" spans="1:26" s="59" customFormat="1" ht="15.7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71"/>
      <c r="T373" s="71"/>
      <c r="U373" s="71"/>
      <c r="V373" s="62"/>
      <c r="W373" s="62"/>
      <c r="X373" s="62"/>
      <c r="Y373" s="36"/>
      <c r="Z373" s="36"/>
    </row>
    <row r="374" spans="1:26" s="59" customFormat="1" ht="15.7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71"/>
      <c r="T374" s="71"/>
      <c r="U374" s="71"/>
      <c r="V374" s="62"/>
      <c r="W374" s="62"/>
      <c r="X374" s="62"/>
      <c r="Y374" s="36"/>
      <c r="Z374" s="36"/>
    </row>
    <row r="375" spans="1:26" s="59" customFormat="1" ht="15.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71"/>
      <c r="T375" s="71"/>
      <c r="U375" s="71"/>
      <c r="V375" s="62"/>
      <c r="W375" s="62"/>
      <c r="X375" s="62"/>
      <c r="Y375" s="36"/>
      <c r="Z375" s="36"/>
    </row>
    <row r="376" spans="1:26" s="59" customFormat="1" ht="15.7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71"/>
      <c r="T376" s="71"/>
      <c r="U376" s="71"/>
      <c r="V376" s="62"/>
      <c r="W376" s="62"/>
      <c r="X376" s="62"/>
      <c r="Y376" s="36"/>
      <c r="Z376" s="36"/>
    </row>
    <row r="377" spans="1:26" s="59" customFormat="1" ht="15.7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71"/>
      <c r="T377" s="71"/>
      <c r="U377" s="71"/>
      <c r="V377" s="62"/>
      <c r="W377" s="62"/>
      <c r="X377" s="62"/>
      <c r="Y377" s="36"/>
      <c r="Z377" s="36"/>
    </row>
    <row r="378" spans="1:26" s="59" customFormat="1" ht="15.7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71"/>
      <c r="T378" s="71"/>
      <c r="U378" s="71"/>
      <c r="V378" s="62"/>
      <c r="W378" s="62"/>
      <c r="X378" s="62"/>
      <c r="Y378" s="36"/>
      <c r="Z378" s="36"/>
    </row>
    <row r="379" spans="1:26" s="59" customFormat="1" ht="15.7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71"/>
      <c r="T379" s="71"/>
      <c r="U379" s="71"/>
      <c r="V379" s="62"/>
      <c r="W379" s="62"/>
      <c r="X379" s="62"/>
      <c r="Y379" s="36"/>
      <c r="Z379" s="36"/>
    </row>
    <row r="380" spans="1:26" s="59" customFormat="1" ht="15.7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71"/>
      <c r="T380" s="71"/>
      <c r="U380" s="71"/>
      <c r="V380" s="62"/>
      <c r="W380" s="62"/>
      <c r="X380" s="62"/>
      <c r="Y380" s="36"/>
      <c r="Z380" s="36"/>
    </row>
    <row r="381" spans="1:26" s="59" customFormat="1" ht="15.7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71"/>
      <c r="T381" s="71"/>
      <c r="U381" s="71"/>
      <c r="V381" s="62"/>
      <c r="W381" s="62"/>
      <c r="X381" s="62"/>
      <c r="Y381" s="36"/>
      <c r="Z381" s="36"/>
    </row>
    <row r="382" spans="1:26" s="59" customFormat="1" ht="15.7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71"/>
      <c r="T382" s="71"/>
      <c r="U382" s="71"/>
      <c r="V382" s="62"/>
      <c r="W382" s="62"/>
      <c r="X382" s="62"/>
      <c r="Y382" s="36"/>
      <c r="Z382" s="36"/>
    </row>
    <row r="383" spans="1:26" s="59" customFormat="1" ht="15.7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71"/>
      <c r="T383" s="71"/>
      <c r="U383" s="71"/>
      <c r="V383" s="62"/>
      <c r="W383" s="62"/>
      <c r="X383" s="62"/>
      <c r="Y383" s="36"/>
      <c r="Z383" s="36"/>
    </row>
    <row r="384" spans="1:26" s="59" customFormat="1" ht="15.7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71"/>
      <c r="T384" s="71"/>
      <c r="U384" s="71"/>
      <c r="V384" s="62"/>
      <c r="W384" s="62"/>
      <c r="X384" s="62"/>
      <c r="Y384" s="36"/>
      <c r="Z384" s="36"/>
    </row>
    <row r="385" spans="1:26" s="59" customFormat="1" ht="15.7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71"/>
      <c r="T385" s="71"/>
      <c r="U385" s="71"/>
      <c r="V385" s="62"/>
      <c r="W385" s="62"/>
      <c r="X385" s="62"/>
      <c r="Y385" s="36"/>
      <c r="Z385" s="36"/>
    </row>
    <row r="386" spans="1:26" s="59" customFormat="1" ht="15.7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71"/>
      <c r="T386" s="71"/>
      <c r="U386" s="71"/>
      <c r="V386" s="62"/>
      <c r="W386" s="62"/>
      <c r="X386" s="62"/>
      <c r="Y386" s="36"/>
      <c r="Z386" s="36"/>
    </row>
    <row r="387" spans="1:26" s="59" customFormat="1" ht="15.7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71"/>
      <c r="T387" s="71"/>
      <c r="U387" s="71"/>
      <c r="V387" s="62"/>
      <c r="W387" s="62"/>
      <c r="X387" s="62"/>
      <c r="Y387" s="36"/>
      <c r="Z387" s="36"/>
    </row>
    <row r="388" spans="1:26" s="59" customFormat="1" ht="15.7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71"/>
      <c r="T388" s="71"/>
      <c r="U388" s="71"/>
      <c r="V388" s="62"/>
      <c r="W388" s="62"/>
      <c r="X388" s="62"/>
      <c r="Y388" s="36"/>
      <c r="Z388" s="36"/>
    </row>
    <row r="389" spans="1:26" s="59" customFormat="1" ht="15.7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71"/>
      <c r="T389" s="71"/>
      <c r="U389" s="71"/>
      <c r="V389" s="62"/>
      <c r="W389" s="62"/>
      <c r="X389" s="62"/>
      <c r="Y389" s="36"/>
      <c r="Z389" s="36"/>
    </row>
    <row r="390" spans="1:26" s="59" customFormat="1" ht="15.7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71"/>
      <c r="T390" s="71"/>
      <c r="U390" s="71"/>
      <c r="V390" s="62"/>
      <c r="W390" s="62"/>
      <c r="X390" s="62"/>
      <c r="Y390" s="36"/>
      <c r="Z390" s="36"/>
    </row>
    <row r="391" spans="1:26" s="59" customFormat="1" ht="15.7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71"/>
      <c r="T391" s="71"/>
      <c r="U391" s="71"/>
      <c r="V391" s="62"/>
      <c r="W391" s="62"/>
      <c r="X391" s="62"/>
      <c r="Y391" s="36"/>
      <c r="Z391" s="36"/>
    </row>
    <row r="392" spans="1:26" s="59" customFormat="1" ht="15.7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71"/>
      <c r="T392" s="71"/>
      <c r="U392" s="71"/>
      <c r="V392" s="62"/>
      <c r="W392" s="62"/>
      <c r="X392" s="62"/>
      <c r="Y392" s="36"/>
      <c r="Z392" s="36"/>
    </row>
    <row r="393" spans="1:26" s="59" customFormat="1" ht="15.7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71"/>
      <c r="T393" s="71"/>
      <c r="U393" s="71"/>
      <c r="V393" s="62"/>
      <c r="W393" s="62"/>
      <c r="X393" s="62"/>
      <c r="Y393" s="36"/>
      <c r="Z393" s="36"/>
    </row>
    <row r="394" spans="1:26" s="59" customFormat="1" ht="15.7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71"/>
      <c r="T394" s="71"/>
      <c r="U394" s="71"/>
      <c r="V394" s="62"/>
      <c r="W394" s="62"/>
      <c r="X394" s="62"/>
      <c r="Y394" s="36"/>
      <c r="Z394" s="36"/>
    </row>
    <row r="395" spans="1:26" s="59" customFormat="1" ht="15.7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71"/>
      <c r="T395" s="71"/>
      <c r="U395" s="71"/>
      <c r="V395" s="62"/>
      <c r="W395" s="62"/>
      <c r="X395" s="62"/>
      <c r="Y395" s="36"/>
      <c r="Z395" s="36"/>
    </row>
    <row r="396" spans="1:26" s="59" customFormat="1" ht="15.7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71"/>
      <c r="T396" s="71"/>
      <c r="U396" s="71"/>
      <c r="V396" s="62"/>
      <c r="W396" s="62"/>
      <c r="X396" s="62"/>
      <c r="Y396" s="36"/>
      <c r="Z396" s="36"/>
    </row>
    <row r="397" spans="1:26" s="59" customFormat="1" ht="15.7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71"/>
      <c r="T397" s="71"/>
      <c r="U397" s="71"/>
      <c r="V397" s="62"/>
      <c r="W397" s="62"/>
      <c r="X397" s="62"/>
      <c r="Y397" s="36"/>
      <c r="Z397" s="36"/>
    </row>
    <row r="398" spans="1:26" s="59" customFormat="1" ht="15.7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71"/>
      <c r="T398" s="71"/>
      <c r="U398" s="71"/>
      <c r="V398" s="62"/>
      <c r="W398" s="62"/>
      <c r="X398" s="62"/>
      <c r="Y398" s="36"/>
      <c r="Z398" s="36"/>
    </row>
    <row r="399" spans="1:26" s="59" customFormat="1" ht="15.7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71"/>
      <c r="T399" s="71"/>
      <c r="U399" s="71"/>
      <c r="V399" s="62"/>
      <c r="W399" s="62"/>
      <c r="X399" s="62"/>
      <c r="Y399" s="36"/>
      <c r="Z399" s="36"/>
    </row>
    <row r="400" spans="1:26" s="59" customFormat="1" ht="15.7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71"/>
      <c r="T400" s="71"/>
      <c r="U400" s="71"/>
      <c r="V400" s="62"/>
      <c r="W400" s="62"/>
      <c r="X400" s="62"/>
      <c r="Y400" s="36"/>
      <c r="Z400" s="36"/>
    </row>
    <row r="401" spans="1:26" s="59" customFormat="1" ht="15.7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71"/>
      <c r="T401" s="71"/>
      <c r="U401" s="71"/>
      <c r="V401" s="62"/>
      <c r="W401" s="62"/>
      <c r="X401" s="62"/>
      <c r="Y401" s="36"/>
      <c r="Z401" s="36"/>
    </row>
    <row r="402" spans="1:26" s="59" customFormat="1" ht="15.7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71"/>
      <c r="T402" s="71"/>
      <c r="U402" s="71"/>
      <c r="V402" s="62"/>
      <c r="W402" s="62"/>
      <c r="X402" s="62"/>
      <c r="Y402" s="36"/>
      <c r="Z402" s="36"/>
    </row>
    <row r="403" spans="1:26" s="59" customFormat="1" ht="15.7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71"/>
      <c r="T403" s="71"/>
      <c r="U403" s="71"/>
      <c r="V403" s="62"/>
      <c r="W403" s="62"/>
      <c r="X403" s="62"/>
      <c r="Y403" s="36"/>
      <c r="Z403" s="36"/>
    </row>
    <row r="404" spans="1:26" s="59" customFormat="1" ht="15.7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71"/>
      <c r="T404" s="71"/>
      <c r="U404" s="71"/>
      <c r="V404" s="62"/>
      <c r="W404" s="62"/>
      <c r="X404" s="62"/>
      <c r="Y404" s="36"/>
      <c r="Z404" s="36"/>
    </row>
    <row r="405" spans="1:26" s="59" customFormat="1" ht="15.7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71"/>
      <c r="T405" s="71"/>
      <c r="U405" s="71"/>
      <c r="V405" s="62"/>
      <c r="W405" s="62"/>
      <c r="X405" s="62"/>
      <c r="Y405" s="36"/>
      <c r="Z405" s="36"/>
    </row>
    <row r="406" spans="1:26" s="59" customFormat="1" ht="15.7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71"/>
      <c r="T406" s="71"/>
      <c r="U406" s="71"/>
      <c r="V406" s="62"/>
      <c r="W406" s="62"/>
      <c r="X406" s="62"/>
      <c r="Y406" s="36"/>
      <c r="Z406" s="36"/>
    </row>
    <row r="407" spans="1:26" s="59" customFormat="1" ht="15.7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71"/>
      <c r="T407" s="71"/>
      <c r="U407" s="71"/>
      <c r="V407" s="62"/>
      <c r="W407" s="62"/>
      <c r="X407" s="62"/>
      <c r="Y407" s="36"/>
      <c r="Z407" s="36"/>
    </row>
    <row r="408" spans="1:26" s="59" customFormat="1" ht="15.7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71"/>
      <c r="T408" s="71"/>
      <c r="U408" s="71"/>
      <c r="V408" s="62"/>
      <c r="W408" s="62"/>
      <c r="X408" s="62"/>
      <c r="Y408" s="36"/>
      <c r="Z408" s="36"/>
    </row>
    <row r="409" spans="1:26" s="59" customFormat="1" ht="15.7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71"/>
      <c r="T409" s="71"/>
      <c r="U409" s="71"/>
      <c r="V409" s="62"/>
      <c r="W409" s="62"/>
      <c r="X409" s="62"/>
      <c r="Y409" s="36"/>
      <c r="Z409" s="36"/>
    </row>
    <row r="410" spans="1:26" s="59" customFormat="1" ht="15.7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71"/>
      <c r="T410" s="71"/>
      <c r="U410" s="71"/>
      <c r="V410" s="62"/>
      <c r="W410" s="62"/>
      <c r="X410" s="62"/>
      <c r="Y410" s="36"/>
      <c r="Z410" s="36"/>
    </row>
    <row r="411" spans="1:26" s="59" customFormat="1" ht="15.7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71"/>
      <c r="T411" s="71"/>
      <c r="U411" s="71"/>
      <c r="V411" s="62"/>
      <c r="W411" s="62"/>
      <c r="X411" s="62"/>
      <c r="Y411" s="36"/>
      <c r="Z411" s="36"/>
    </row>
    <row r="412" spans="1:26" s="59" customFormat="1" ht="15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71"/>
      <c r="T412" s="71"/>
      <c r="U412" s="71"/>
      <c r="V412" s="62"/>
      <c r="W412" s="62"/>
      <c r="X412" s="62"/>
      <c r="Y412" s="36"/>
      <c r="Z412" s="36"/>
    </row>
    <row r="413" spans="1:26" s="59" customFormat="1" ht="15.7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71"/>
      <c r="T413" s="71"/>
      <c r="U413" s="71"/>
      <c r="V413" s="62"/>
      <c r="W413" s="62"/>
      <c r="X413" s="62"/>
      <c r="Y413" s="36"/>
      <c r="Z413" s="36"/>
    </row>
    <row r="414" spans="1:26" s="59" customFormat="1" ht="15.7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71"/>
      <c r="T414" s="71"/>
      <c r="U414" s="71"/>
      <c r="V414" s="62"/>
      <c r="W414" s="62"/>
      <c r="X414" s="62"/>
      <c r="Y414" s="36"/>
      <c r="Z414" s="36"/>
    </row>
    <row r="415" spans="1:26" s="59" customFormat="1" ht="15.7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71"/>
      <c r="T415" s="71"/>
      <c r="U415" s="71"/>
      <c r="V415" s="62"/>
      <c r="W415" s="62"/>
      <c r="X415" s="62"/>
      <c r="Y415" s="36"/>
      <c r="Z415" s="36"/>
    </row>
    <row r="416" spans="1:26" s="59" customFormat="1" ht="15.7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71"/>
      <c r="T416" s="71"/>
      <c r="U416" s="71"/>
      <c r="V416" s="62"/>
      <c r="W416" s="62"/>
      <c r="X416" s="62"/>
      <c r="Y416" s="36"/>
      <c r="Z416" s="36"/>
    </row>
    <row r="417" spans="1:26" s="59" customFormat="1" ht="15.7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71"/>
      <c r="T417" s="71"/>
      <c r="U417" s="71"/>
      <c r="V417" s="62"/>
      <c r="W417" s="62"/>
      <c r="X417" s="62"/>
      <c r="Y417" s="36"/>
      <c r="Z417" s="36"/>
    </row>
    <row r="418" spans="1:26" s="59" customFormat="1" ht="15.7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71"/>
      <c r="T418" s="71"/>
      <c r="U418" s="71"/>
      <c r="V418" s="62"/>
      <c r="W418" s="62"/>
      <c r="X418" s="62"/>
      <c r="Y418" s="36"/>
      <c r="Z418" s="36"/>
    </row>
    <row r="419" spans="1:26" s="59" customFormat="1" ht="15.7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71"/>
      <c r="T419" s="71"/>
      <c r="U419" s="71"/>
      <c r="V419" s="62"/>
      <c r="W419" s="62"/>
      <c r="X419" s="62"/>
      <c r="Y419" s="36"/>
      <c r="Z419" s="36"/>
    </row>
    <row r="420" spans="1:26" s="59" customFormat="1" ht="15.7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71"/>
      <c r="T420" s="71"/>
      <c r="U420" s="71"/>
      <c r="V420" s="62"/>
      <c r="W420" s="62"/>
      <c r="X420" s="62"/>
      <c r="Y420" s="36"/>
      <c r="Z420" s="36"/>
    </row>
    <row r="421" spans="1:26" s="59" customFormat="1" ht="15.7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71"/>
      <c r="T421" s="71"/>
      <c r="U421" s="71"/>
      <c r="V421" s="62"/>
      <c r="W421" s="62"/>
      <c r="X421" s="62"/>
      <c r="Y421" s="36"/>
      <c r="Z421" s="36"/>
    </row>
    <row r="422" spans="1:26" s="59" customFormat="1" ht="15.7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71"/>
      <c r="T422" s="71"/>
      <c r="U422" s="71"/>
      <c r="V422" s="62"/>
      <c r="W422" s="62"/>
      <c r="X422" s="62"/>
      <c r="Y422" s="36"/>
      <c r="Z422" s="36"/>
    </row>
    <row r="423" spans="1:26" s="59" customFormat="1" ht="15.7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71"/>
      <c r="T423" s="71"/>
      <c r="U423" s="71"/>
      <c r="V423" s="62"/>
      <c r="W423" s="62"/>
      <c r="X423" s="62"/>
      <c r="Y423" s="36"/>
      <c r="Z423" s="36"/>
    </row>
    <row r="424" spans="1:26" s="59" customFormat="1" ht="15.7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71"/>
      <c r="T424" s="71"/>
      <c r="U424" s="71"/>
      <c r="V424" s="62"/>
      <c r="W424" s="62"/>
      <c r="X424" s="62"/>
      <c r="Y424" s="36"/>
      <c r="Z424" s="36"/>
    </row>
    <row r="425" spans="1:26" s="59" customFormat="1" ht="15.7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71"/>
      <c r="T425" s="71"/>
      <c r="U425" s="71"/>
      <c r="V425" s="62"/>
      <c r="W425" s="62"/>
      <c r="X425" s="62"/>
      <c r="Y425" s="36"/>
      <c r="Z425" s="36"/>
    </row>
    <row r="426" spans="1:26" s="59" customFormat="1" ht="15.7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71"/>
      <c r="T426" s="71"/>
      <c r="U426" s="71"/>
      <c r="V426" s="62"/>
      <c r="W426" s="62"/>
      <c r="X426" s="62"/>
      <c r="Y426" s="36"/>
      <c r="Z426" s="36"/>
    </row>
    <row r="427" spans="1:26" s="59" customFormat="1" ht="15.7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71"/>
      <c r="T427" s="71"/>
      <c r="U427" s="71"/>
      <c r="V427" s="62"/>
      <c r="W427" s="62"/>
      <c r="X427" s="62"/>
      <c r="Y427" s="36"/>
      <c r="Z427" s="36"/>
    </row>
    <row r="428" spans="1:26" s="59" customFormat="1" ht="15.7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71"/>
      <c r="T428" s="71"/>
      <c r="U428" s="71"/>
      <c r="V428" s="62"/>
      <c r="W428" s="62"/>
      <c r="X428" s="62"/>
      <c r="Y428" s="36"/>
      <c r="Z428" s="36"/>
    </row>
    <row r="429" spans="1:26" s="59" customFormat="1" ht="15.7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71"/>
      <c r="T429" s="71"/>
      <c r="U429" s="71"/>
      <c r="V429" s="62"/>
      <c r="W429" s="62"/>
      <c r="X429" s="62"/>
      <c r="Y429" s="36"/>
      <c r="Z429" s="36"/>
    </row>
    <row r="430" spans="1:26" s="59" customFormat="1" ht="15.7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71"/>
      <c r="T430" s="71"/>
      <c r="U430" s="71"/>
      <c r="V430" s="62"/>
      <c r="W430" s="62"/>
      <c r="X430" s="62"/>
      <c r="Y430" s="36"/>
      <c r="Z430" s="36"/>
    </row>
    <row r="431" spans="1:26" s="59" customFormat="1" ht="15.7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71"/>
      <c r="T431" s="71"/>
      <c r="U431" s="71"/>
      <c r="V431" s="62"/>
      <c r="W431" s="62"/>
      <c r="X431" s="62"/>
      <c r="Y431" s="36"/>
      <c r="Z431" s="36"/>
    </row>
    <row r="432" spans="1:26" s="59" customFormat="1" ht="15.7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71"/>
      <c r="T432" s="71"/>
      <c r="U432" s="71"/>
      <c r="V432" s="62"/>
      <c r="W432" s="62"/>
      <c r="X432" s="62"/>
      <c r="Y432" s="36"/>
      <c r="Z432" s="36"/>
    </row>
    <row r="433" spans="1:26" s="59" customFormat="1" ht="15.7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71"/>
      <c r="T433" s="71"/>
      <c r="U433" s="71"/>
      <c r="V433" s="62"/>
      <c r="W433" s="62"/>
      <c r="X433" s="62"/>
      <c r="Y433" s="36"/>
      <c r="Z433" s="36"/>
    </row>
    <row r="434" spans="1:26" s="59" customFormat="1" ht="15.7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71"/>
      <c r="T434" s="71"/>
      <c r="U434" s="71"/>
      <c r="V434" s="62"/>
      <c r="W434" s="62"/>
      <c r="X434" s="62"/>
      <c r="Y434" s="36"/>
      <c r="Z434" s="36"/>
    </row>
    <row r="435" spans="1:26" s="59" customFormat="1" ht="15.7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71"/>
      <c r="T435" s="71"/>
      <c r="U435" s="71"/>
      <c r="V435" s="62"/>
      <c r="W435" s="62"/>
      <c r="X435" s="62"/>
      <c r="Y435" s="36"/>
      <c r="Z435" s="36"/>
    </row>
    <row r="436" spans="1:26" s="59" customFormat="1" ht="15.7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71"/>
      <c r="T436" s="71"/>
      <c r="U436" s="71"/>
      <c r="V436" s="62"/>
      <c r="W436" s="62"/>
      <c r="X436" s="62"/>
      <c r="Y436" s="36"/>
      <c r="Z436" s="36"/>
    </row>
    <row r="437" spans="1:26" s="59" customFormat="1" ht="15.7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71"/>
      <c r="T437" s="71"/>
      <c r="U437" s="71"/>
      <c r="V437" s="62"/>
      <c r="W437" s="62"/>
      <c r="X437" s="62"/>
      <c r="Y437" s="36"/>
      <c r="Z437" s="36"/>
    </row>
    <row r="438" spans="1:26" s="59" customFormat="1" ht="15.7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71"/>
      <c r="T438" s="71"/>
      <c r="U438" s="71"/>
      <c r="V438" s="62"/>
      <c r="W438" s="62"/>
      <c r="X438" s="62"/>
      <c r="Y438" s="36"/>
      <c r="Z438" s="36"/>
    </row>
    <row r="439" spans="1:26" s="59" customFormat="1" ht="15.7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71"/>
      <c r="T439" s="71"/>
      <c r="U439" s="71"/>
      <c r="V439" s="62"/>
      <c r="W439" s="62"/>
      <c r="X439" s="62"/>
      <c r="Y439" s="36"/>
      <c r="Z439" s="36"/>
    </row>
    <row r="440" spans="1:26" s="59" customFormat="1" ht="15.7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71"/>
      <c r="T440" s="71"/>
      <c r="U440" s="71"/>
      <c r="V440" s="62"/>
      <c r="W440" s="62"/>
      <c r="X440" s="62"/>
      <c r="Y440" s="36"/>
      <c r="Z440" s="36"/>
    </row>
    <row r="441" spans="1:26" s="59" customFormat="1" ht="15.7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71"/>
      <c r="T441" s="71"/>
      <c r="U441" s="71"/>
      <c r="V441" s="62"/>
      <c r="W441" s="62"/>
      <c r="X441" s="62"/>
      <c r="Y441" s="36"/>
      <c r="Z441" s="36"/>
    </row>
    <row r="442" spans="1:26" s="59" customFormat="1" ht="15.7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71"/>
      <c r="T442" s="71"/>
      <c r="U442" s="71"/>
      <c r="V442" s="62"/>
      <c r="W442" s="62"/>
      <c r="X442" s="62"/>
      <c r="Y442" s="36"/>
      <c r="Z442" s="36"/>
    </row>
    <row r="443" spans="1:26" s="59" customFormat="1" ht="15.7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71"/>
      <c r="T443" s="71"/>
      <c r="U443" s="71"/>
      <c r="V443" s="62"/>
      <c r="W443" s="62"/>
      <c r="X443" s="62"/>
      <c r="Y443" s="36"/>
      <c r="Z443" s="36"/>
    </row>
    <row r="444" spans="1:26" s="59" customFormat="1" ht="15.7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71"/>
      <c r="T444" s="71"/>
      <c r="U444" s="71"/>
      <c r="V444" s="62"/>
      <c r="W444" s="62"/>
      <c r="X444" s="62"/>
      <c r="Y444" s="36"/>
      <c r="Z444" s="36"/>
    </row>
    <row r="445" spans="1:26" s="59" customFormat="1" ht="15.7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71"/>
      <c r="T445" s="71"/>
      <c r="U445" s="71"/>
      <c r="V445" s="62"/>
      <c r="W445" s="62"/>
      <c r="X445" s="62"/>
      <c r="Y445" s="36"/>
      <c r="Z445" s="36"/>
    </row>
    <row r="446" spans="1:26" s="59" customFormat="1" ht="15.7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71"/>
      <c r="T446" s="71"/>
      <c r="U446" s="71"/>
      <c r="V446" s="62"/>
      <c r="W446" s="62"/>
      <c r="X446" s="62"/>
      <c r="Y446" s="36"/>
      <c r="Z446" s="36"/>
    </row>
    <row r="447" spans="1:26" s="59" customFormat="1" ht="15.7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71"/>
      <c r="T447" s="71"/>
      <c r="U447" s="71"/>
      <c r="V447" s="62"/>
      <c r="W447" s="62"/>
      <c r="X447" s="62"/>
      <c r="Y447" s="36"/>
      <c r="Z447" s="36"/>
    </row>
    <row r="448" spans="1:26" s="59" customFormat="1" ht="15.7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71"/>
      <c r="T448" s="71"/>
      <c r="U448" s="71"/>
      <c r="V448" s="62"/>
      <c r="W448" s="62"/>
      <c r="X448" s="62"/>
      <c r="Y448" s="36"/>
      <c r="Z448" s="36"/>
    </row>
    <row r="449" spans="1:26" s="59" customFormat="1" ht="15.7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71"/>
      <c r="T449" s="71"/>
      <c r="U449" s="71"/>
      <c r="V449" s="62"/>
      <c r="W449" s="62"/>
      <c r="X449" s="62"/>
      <c r="Y449" s="36"/>
      <c r="Z449" s="36"/>
    </row>
    <row r="450" spans="1:26" s="59" customFormat="1" ht="15.7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71"/>
      <c r="T450" s="71"/>
      <c r="U450" s="71"/>
      <c r="V450" s="62"/>
      <c r="W450" s="62"/>
      <c r="X450" s="62"/>
      <c r="Y450" s="36"/>
      <c r="Z450" s="36"/>
    </row>
    <row r="451" spans="1:26" s="59" customFormat="1" ht="15.7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71"/>
      <c r="T451" s="71"/>
      <c r="U451" s="71"/>
      <c r="V451" s="62"/>
      <c r="W451" s="62"/>
      <c r="X451" s="62"/>
      <c r="Y451" s="36"/>
      <c r="Z451" s="36"/>
    </row>
    <row r="452" spans="1:26" s="59" customFormat="1" ht="15.7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71"/>
      <c r="T452" s="71"/>
      <c r="U452" s="71"/>
      <c r="V452" s="62"/>
      <c r="W452" s="62"/>
      <c r="X452" s="62"/>
      <c r="Y452" s="36"/>
      <c r="Z452" s="36"/>
    </row>
    <row r="453" spans="1:26" s="59" customFormat="1" ht="15.7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71"/>
      <c r="T453" s="71"/>
      <c r="U453" s="71"/>
      <c r="V453" s="62"/>
      <c r="W453" s="62"/>
      <c r="X453" s="62"/>
      <c r="Y453" s="36"/>
      <c r="Z453" s="36"/>
    </row>
    <row r="454" spans="1:26" s="59" customFormat="1" ht="15.7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71"/>
      <c r="T454" s="71"/>
      <c r="U454" s="71"/>
      <c r="V454" s="62"/>
      <c r="W454" s="62"/>
      <c r="X454" s="62"/>
      <c r="Y454" s="36"/>
      <c r="Z454" s="36"/>
    </row>
    <row r="455" spans="1:26" s="59" customFormat="1" ht="15.7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71"/>
      <c r="T455" s="71"/>
      <c r="U455" s="71"/>
      <c r="V455" s="62"/>
      <c r="W455" s="62"/>
      <c r="X455" s="62"/>
      <c r="Y455" s="36"/>
      <c r="Z455" s="36"/>
    </row>
    <row r="456" spans="1:26" s="59" customFormat="1" ht="15.7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71"/>
      <c r="T456" s="71"/>
      <c r="U456" s="71"/>
      <c r="V456" s="62"/>
      <c r="W456" s="62"/>
      <c r="X456" s="62"/>
      <c r="Y456" s="36"/>
      <c r="Z456" s="36"/>
    </row>
    <row r="457" spans="1:26" s="59" customFormat="1" ht="15.7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71"/>
      <c r="T457" s="71"/>
      <c r="U457" s="71"/>
      <c r="V457" s="62"/>
      <c r="W457" s="62"/>
      <c r="X457" s="62"/>
      <c r="Y457" s="36"/>
      <c r="Z457" s="36"/>
    </row>
    <row r="458" spans="1:26" s="59" customFormat="1" ht="15.7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71"/>
      <c r="T458" s="71"/>
      <c r="U458" s="71"/>
      <c r="V458" s="62"/>
      <c r="W458" s="62"/>
      <c r="X458" s="62"/>
      <c r="Y458" s="36"/>
      <c r="Z458" s="36"/>
    </row>
    <row r="459" spans="1:26" s="59" customFormat="1" ht="15.7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71"/>
      <c r="T459" s="71"/>
      <c r="U459" s="71"/>
      <c r="V459" s="62"/>
      <c r="W459" s="62"/>
      <c r="X459" s="62"/>
      <c r="Y459" s="36"/>
      <c r="Z459" s="36"/>
    </row>
    <row r="460" spans="1:26" s="59" customFormat="1" ht="15.7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71"/>
      <c r="T460" s="71"/>
      <c r="U460" s="71"/>
      <c r="V460" s="62"/>
      <c r="W460" s="62"/>
      <c r="X460" s="62"/>
      <c r="Y460" s="36"/>
      <c r="Z460" s="36"/>
    </row>
    <row r="461" spans="1:26" s="59" customFormat="1" ht="15.7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71"/>
      <c r="T461" s="71"/>
      <c r="U461" s="71"/>
      <c r="V461" s="62"/>
      <c r="W461" s="62"/>
      <c r="X461" s="62"/>
      <c r="Y461" s="36"/>
      <c r="Z461" s="36"/>
    </row>
    <row r="462" spans="1:26" s="59" customFormat="1" ht="15.7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71"/>
      <c r="T462" s="71"/>
      <c r="U462" s="71"/>
      <c r="V462" s="62"/>
      <c r="W462" s="62"/>
      <c r="X462" s="62"/>
      <c r="Y462" s="36"/>
      <c r="Z462" s="36"/>
    </row>
    <row r="463" spans="1:26" s="59" customFormat="1" ht="15.7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71"/>
      <c r="T463" s="71"/>
      <c r="U463" s="71"/>
      <c r="V463" s="62"/>
      <c r="W463" s="62"/>
      <c r="X463" s="62"/>
      <c r="Y463" s="36"/>
      <c r="Z463" s="36"/>
    </row>
    <row r="464" spans="1:26" s="59" customFormat="1" ht="15.7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71"/>
      <c r="T464" s="71"/>
      <c r="U464" s="71"/>
      <c r="V464" s="62"/>
      <c r="W464" s="62"/>
      <c r="X464" s="62"/>
      <c r="Y464" s="36"/>
      <c r="Z464" s="36"/>
    </row>
    <row r="465" spans="1:26" s="59" customFormat="1" ht="15.7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71"/>
      <c r="T465" s="71"/>
      <c r="U465" s="71"/>
      <c r="V465" s="62"/>
      <c r="W465" s="62"/>
      <c r="X465" s="62"/>
      <c r="Y465" s="36"/>
      <c r="Z465" s="36"/>
    </row>
    <row r="466" spans="1:26" s="59" customFormat="1" ht="15.7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71"/>
      <c r="T466" s="71"/>
      <c r="U466" s="71"/>
      <c r="V466" s="62"/>
      <c r="W466" s="62"/>
      <c r="X466" s="62"/>
      <c r="Y466" s="36"/>
      <c r="Z466" s="36"/>
    </row>
    <row r="467" spans="1:26" s="59" customFormat="1" ht="15.7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71"/>
      <c r="T467" s="71"/>
      <c r="U467" s="71"/>
      <c r="V467" s="62"/>
      <c r="W467" s="62"/>
      <c r="X467" s="62"/>
      <c r="Y467" s="36"/>
      <c r="Z467" s="36"/>
    </row>
    <row r="468" spans="1:26" s="59" customFormat="1" ht="15.7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71"/>
      <c r="T468" s="71"/>
      <c r="U468" s="71"/>
      <c r="V468" s="62"/>
      <c r="W468" s="62"/>
      <c r="X468" s="62"/>
      <c r="Y468" s="36"/>
      <c r="Z468" s="36"/>
    </row>
    <row r="469" spans="1:26" s="59" customFormat="1" ht="15.7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71"/>
      <c r="T469" s="71"/>
      <c r="U469" s="71"/>
      <c r="V469" s="62"/>
      <c r="W469" s="62"/>
      <c r="X469" s="62"/>
      <c r="Y469" s="36"/>
      <c r="Z469" s="36"/>
    </row>
    <row r="470" spans="1:26" s="59" customFormat="1" ht="15.7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71"/>
      <c r="T470" s="71"/>
      <c r="U470" s="71"/>
      <c r="V470" s="62"/>
      <c r="W470" s="62"/>
      <c r="X470" s="62"/>
      <c r="Y470" s="36"/>
      <c r="Z470" s="36"/>
    </row>
    <row r="471" spans="1:26" s="59" customFormat="1" ht="15.7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71"/>
      <c r="T471" s="71"/>
      <c r="U471" s="71"/>
      <c r="V471" s="62"/>
      <c r="W471" s="62"/>
      <c r="X471" s="62"/>
      <c r="Y471" s="36"/>
      <c r="Z471" s="36"/>
    </row>
    <row r="472" spans="1:26" s="59" customFormat="1" ht="15.7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71"/>
      <c r="T472" s="71"/>
      <c r="U472" s="71"/>
      <c r="V472" s="62"/>
      <c r="W472" s="62"/>
      <c r="X472" s="62"/>
      <c r="Y472" s="36"/>
      <c r="Z472" s="36"/>
    </row>
    <row r="473" spans="1:26" s="59" customFormat="1" ht="15.7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71"/>
      <c r="T473" s="71"/>
      <c r="U473" s="71"/>
      <c r="V473" s="62"/>
      <c r="W473" s="62"/>
      <c r="X473" s="62"/>
      <c r="Y473" s="36"/>
      <c r="Z473" s="36"/>
    </row>
    <row r="474" spans="1:26" s="59" customFormat="1" ht="15.7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71"/>
      <c r="T474" s="71"/>
      <c r="U474" s="71"/>
      <c r="V474" s="62"/>
      <c r="W474" s="62"/>
      <c r="X474" s="62"/>
      <c r="Y474" s="36"/>
      <c r="Z474" s="36"/>
    </row>
    <row r="475" spans="1:26" s="59" customFormat="1" ht="15.7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71"/>
      <c r="T475" s="71"/>
      <c r="U475" s="71"/>
      <c r="V475" s="62"/>
      <c r="W475" s="62"/>
      <c r="X475" s="62"/>
      <c r="Y475" s="36"/>
      <c r="Z475" s="36"/>
    </row>
    <row r="476" spans="1:26" s="59" customFormat="1" ht="15.7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71"/>
      <c r="T476" s="71"/>
      <c r="U476" s="71"/>
      <c r="V476" s="62"/>
      <c r="W476" s="62"/>
      <c r="X476" s="62"/>
      <c r="Y476" s="36"/>
      <c r="Z476" s="36"/>
    </row>
    <row r="477" spans="1:26" s="59" customFormat="1" ht="15.7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71"/>
      <c r="T477" s="71"/>
      <c r="U477" s="71"/>
      <c r="V477" s="62"/>
      <c r="W477" s="62"/>
      <c r="X477" s="62"/>
      <c r="Y477" s="36"/>
      <c r="Z477" s="36"/>
    </row>
    <row r="478" spans="1:26" s="59" customFormat="1" ht="15.7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71"/>
      <c r="T478" s="71"/>
      <c r="U478" s="71"/>
      <c r="V478" s="62"/>
      <c r="W478" s="62"/>
      <c r="X478" s="62"/>
      <c r="Y478" s="36"/>
      <c r="Z478" s="36"/>
    </row>
    <row r="479" spans="1:26" s="59" customFormat="1" ht="15.7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71"/>
      <c r="T479" s="71"/>
      <c r="U479" s="71"/>
      <c r="V479" s="62"/>
      <c r="W479" s="62"/>
      <c r="X479" s="62"/>
      <c r="Y479" s="36"/>
      <c r="Z479" s="36"/>
    </row>
    <row r="480" spans="1:26" s="59" customFormat="1" ht="15.7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71"/>
      <c r="T480" s="71"/>
      <c r="U480" s="71"/>
      <c r="V480" s="62"/>
      <c r="W480" s="62"/>
      <c r="X480" s="62"/>
      <c r="Y480" s="36"/>
      <c r="Z480" s="36"/>
    </row>
    <row r="481" spans="1:26" s="59" customFormat="1" ht="15.7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71"/>
      <c r="T481" s="71"/>
      <c r="U481" s="71"/>
      <c r="V481" s="62"/>
      <c r="W481" s="62"/>
      <c r="X481" s="62"/>
      <c r="Y481" s="36"/>
      <c r="Z481" s="36"/>
    </row>
    <row r="482" spans="1:26" s="59" customFormat="1" ht="15.7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71"/>
      <c r="T482" s="71"/>
      <c r="U482" s="71"/>
      <c r="V482" s="62"/>
      <c r="W482" s="62"/>
      <c r="X482" s="62"/>
      <c r="Y482" s="36"/>
      <c r="Z482" s="36"/>
    </row>
    <row r="483" spans="1:26" s="59" customFormat="1" ht="15.7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71"/>
      <c r="T483" s="71"/>
      <c r="U483" s="71"/>
      <c r="V483" s="62"/>
      <c r="W483" s="62"/>
      <c r="X483" s="62"/>
      <c r="Y483" s="36"/>
      <c r="Z483" s="36"/>
    </row>
    <row r="484" spans="1:26" s="59" customFormat="1" ht="15.7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71"/>
      <c r="T484" s="71"/>
      <c r="U484" s="71"/>
      <c r="V484" s="62"/>
      <c r="W484" s="62"/>
      <c r="X484" s="62"/>
      <c r="Y484" s="36"/>
      <c r="Z484" s="36"/>
    </row>
    <row r="485" spans="1:26" s="59" customFormat="1" ht="15.7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71"/>
      <c r="T485" s="71"/>
      <c r="U485" s="71"/>
      <c r="V485" s="62"/>
      <c r="W485" s="62"/>
      <c r="X485" s="62"/>
      <c r="Y485" s="36"/>
      <c r="Z485" s="36"/>
    </row>
    <row r="486" spans="1:26" s="59" customFormat="1" ht="15.7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71"/>
      <c r="T486" s="71"/>
      <c r="U486" s="71"/>
      <c r="V486" s="62"/>
      <c r="W486" s="62"/>
      <c r="X486" s="62"/>
      <c r="Y486" s="36"/>
      <c r="Z486" s="36"/>
    </row>
    <row r="487" spans="1:26" s="59" customFormat="1" ht="15.7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71"/>
      <c r="T487" s="71"/>
      <c r="U487" s="71"/>
      <c r="V487" s="62"/>
      <c r="W487" s="62"/>
      <c r="X487" s="62"/>
      <c r="Y487" s="36"/>
      <c r="Z487" s="36"/>
    </row>
    <row r="488" spans="1:26" s="59" customFormat="1" ht="15.7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71"/>
      <c r="T488" s="71"/>
      <c r="U488" s="71"/>
      <c r="V488" s="62"/>
      <c r="W488" s="62"/>
      <c r="X488" s="62"/>
      <c r="Y488" s="36"/>
      <c r="Z488" s="36"/>
    </row>
    <row r="489" spans="1:26" s="59" customFormat="1" ht="15.7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71"/>
      <c r="T489" s="71"/>
      <c r="U489" s="71"/>
      <c r="V489" s="62"/>
      <c r="W489" s="62"/>
      <c r="X489" s="62"/>
      <c r="Y489" s="36"/>
      <c r="Z489" s="36"/>
    </row>
    <row r="490" spans="1:26" s="59" customFormat="1" ht="15.7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71"/>
      <c r="T490" s="71"/>
      <c r="U490" s="71"/>
      <c r="V490" s="62"/>
      <c r="W490" s="62"/>
      <c r="X490" s="62"/>
      <c r="Y490" s="36"/>
      <c r="Z490" s="36"/>
    </row>
    <row r="491" spans="1:26" s="59" customFormat="1" ht="15.7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71"/>
      <c r="T491" s="71"/>
      <c r="U491" s="71"/>
      <c r="V491" s="62"/>
      <c r="W491" s="62"/>
      <c r="X491" s="62"/>
      <c r="Y491" s="36"/>
      <c r="Z491" s="36"/>
    </row>
    <row r="492" spans="1:26" s="59" customFormat="1" ht="15.7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71"/>
      <c r="T492" s="71"/>
      <c r="U492" s="71"/>
      <c r="V492" s="62"/>
      <c r="W492" s="62"/>
      <c r="X492" s="62"/>
      <c r="Y492" s="36"/>
      <c r="Z492" s="36"/>
    </row>
    <row r="493" spans="1:26" s="59" customFormat="1" ht="15.7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71"/>
      <c r="T493" s="71"/>
      <c r="U493" s="71"/>
      <c r="V493" s="62"/>
      <c r="W493" s="62"/>
      <c r="X493" s="62"/>
      <c r="Y493" s="36"/>
      <c r="Z493" s="36"/>
    </row>
    <row r="494" spans="1:26" s="59" customFormat="1" ht="15.7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71"/>
      <c r="T494" s="71"/>
      <c r="U494" s="71"/>
      <c r="V494" s="62"/>
      <c r="W494" s="62"/>
      <c r="X494" s="62"/>
      <c r="Y494" s="36"/>
      <c r="Z494" s="36"/>
    </row>
    <row r="495" spans="1:26" s="59" customFormat="1" ht="15.7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71"/>
      <c r="T495" s="71"/>
      <c r="U495" s="71"/>
      <c r="V495" s="62"/>
      <c r="W495" s="62"/>
      <c r="X495" s="62"/>
      <c r="Y495" s="36"/>
      <c r="Z495" s="36"/>
    </row>
    <row r="496" spans="1:26" s="59" customFormat="1" ht="15.7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71"/>
      <c r="T496" s="71"/>
      <c r="U496" s="71"/>
      <c r="V496" s="62"/>
      <c r="W496" s="62"/>
      <c r="X496" s="62"/>
      <c r="Y496" s="36"/>
      <c r="Z496" s="36"/>
    </row>
    <row r="497" spans="1:26" s="59" customFormat="1" ht="15.7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71"/>
      <c r="T497" s="71"/>
      <c r="U497" s="71"/>
      <c r="V497" s="62"/>
      <c r="W497" s="62"/>
      <c r="X497" s="62"/>
      <c r="Y497" s="36"/>
      <c r="Z497" s="36"/>
    </row>
    <row r="498" spans="1:26" s="59" customFormat="1" ht="15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71"/>
      <c r="T498" s="71"/>
      <c r="U498" s="71"/>
      <c r="V498" s="62"/>
      <c r="W498" s="62"/>
      <c r="X498" s="62"/>
      <c r="Y498" s="36"/>
      <c r="Z498" s="36"/>
    </row>
    <row r="499" spans="1:26" s="59" customFormat="1" ht="15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71"/>
      <c r="T499" s="71"/>
      <c r="U499" s="71"/>
      <c r="V499" s="62"/>
      <c r="W499" s="62"/>
      <c r="X499" s="62"/>
      <c r="Y499" s="36"/>
      <c r="Z499" s="36"/>
    </row>
    <row r="500" spans="1:26" s="59" customFormat="1" ht="15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71"/>
      <c r="T500" s="71"/>
      <c r="U500" s="71"/>
      <c r="V500" s="62"/>
      <c r="W500" s="62"/>
      <c r="X500" s="62"/>
      <c r="Y500" s="36"/>
      <c r="Z500" s="36"/>
    </row>
    <row r="501" spans="1:26" s="59" customFormat="1" ht="15.7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71"/>
      <c r="T501" s="71"/>
      <c r="U501" s="71"/>
      <c r="V501" s="62"/>
      <c r="W501" s="62"/>
      <c r="X501" s="62"/>
      <c r="Y501" s="36"/>
      <c r="Z501" s="36"/>
    </row>
    <row r="502" spans="1:26" s="59" customFormat="1" ht="15.7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71"/>
      <c r="T502" s="71"/>
      <c r="U502" s="71"/>
      <c r="V502" s="62"/>
      <c r="W502" s="62"/>
      <c r="X502" s="62"/>
      <c r="Y502" s="36"/>
      <c r="Z502" s="36"/>
    </row>
    <row r="503" spans="1:26" s="59" customFormat="1" ht="15.7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71"/>
      <c r="T503" s="71"/>
      <c r="U503" s="71"/>
      <c r="V503" s="62"/>
      <c r="W503" s="62"/>
      <c r="X503" s="62"/>
      <c r="Y503" s="36"/>
      <c r="Z503" s="36"/>
    </row>
    <row r="504" spans="1:26" s="59" customFormat="1" ht="15.7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71"/>
      <c r="T504" s="71"/>
      <c r="U504" s="71"/>
      <c r="V504" s="62"/>
      <c r="W504" s="62"/>
      <c r="X504" s="62"/>
      <c r="Y504" s="36"/>
      <c r="Z504" s="36"/>
    </row>
    <row r="505" spans="1:26" s="59" customFormat="1" ht="15.7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71"/>
      <c r="T505" s="71"/>
      <c r="U505" s="71"/>
      <c r="V505" s="62"/>
      <c r="W505" s="62"/>
      <c r="X505" s="62"/>
      <c r="Y505" s="36"/>
      <c r="Z505" s="36"/>
    </row>
    <row r="506" spans="1:26" s="59" customFormat="1" ht="15.7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71"/>
      <c r="T506" s="71"/>
      <c r="U506" s="71"/>
      <c r="V506" s="62"/>
      <c r="W506" s="62"/>
      <c r="X506" s="62"/>
      <c r="Y506" s="36"/>
      <c r="Z506" s="36"/>
    </row>
    <row r="507" spans="1:26" s="59" customFormat="1" ht="15.7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71"/>
      <c r="T507" s="71"/>
      <c r="U507" s="71"/>
      <c r="V507" s="62"/>
      <c r="W507" s="62"/>
      <c r="X507" s="62"/>
      <c r="Y507" s="36"/>
      <c r="Z507" s="36"/>
    </row>
    <row r="508" spans="1:26" s="59" customFormat="1" ht="15.7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71"/>
      <c r="T508" s="71"/>
      <c r="U508" s="71"/>
      <c r="V508" s="62"/>
      <c r="W508" s="62"/>
      <c r="X508" s="62"/>
      <c r="Y508" s="36"/>
      <c r="Z508" s="36"/>
    </row>
    <row r="509" spans="1:26" s="59" customFormat="1" ht="15.7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71"/>
      <c r="T509" s="71"/>
      <c r="U509" s="71"/>
      <c r="V509" s="62"/>
      <c r="W509" s="62"/>
      <c r="X509" s="62"/>
      <c r="Y509" s="36"/>
      <c r="Z509" s="36"/>
    </row>
    <row r="510" spans="1:26" s="59" customFormat="1" ht="15.7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71"/>
      <c r="T510" s="71"/>
      <c r="U510" s="71"/>
      <c r="V510" s="62"/>
      <c r="W510" s="62"/>
      <c r="X510" s="62"/>
      <c r="Y510" s="36"/>
      <c r="Z510" s="36"/>
    </row>
    <row r="511" spans="1:26" s="59" customFormat="1" ht="15.7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71"/>
      <c r="T511" s="71"/>
      <c r="U511" s="71"/>
      <c r="V511" s="62"/>
      <c r="W511" s="62"/>
      <c r="X511" s="62"/>
      <c r="Y511" s="36"/>
      <c r="Z511" s="36"/>
    </row>
    <row r="512" spans="1:26" s="59" customFormat="1" ht="15.7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71"/>
      <c r="T512" s="71"/>
      <c r="U512" s="71"/>
      <c r="V512" s="62"/>
      <c r="W512" s="62"/>
      <c r="X512" s="62"/>
      <c r="Y512" s="36"/>
      <c r="Z512" s="36"/>
    </row>
    <row r="513" spans="1:26" s="59" customFormat="1" ht="15.7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71"/>
      <c r="T513" s="71"/>
      <c r="U513" s="71"/>
      <c r="V513" s="62"/>
      <c r="W513" s="62"/>
      <c r="X513" s="62"/>
      <c r="Y513" s="36"/>
      <c r="Z513" s="36"/>
    </row>
    <row r="514" spans="1:26" s="59" customFormat="1" ht="15.7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71"/>
      <c r="T514" s="71"/>
      <c r="U514" s="71"/>
      <c r="V514" s="62"/>
      <c r="W514" s="62"/>
      <c r="X514" s="62"/>
      <c r="Y514" s="36"/>
      <c r="Z514" s="36"/>
    </row>
    <row r="515" spans="1:26" s="59" customFormat="1" ht="15.7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71"/>
      <c r="T515" s="71"/>
      <c r="U515" s="71"/>
      <c r="V515" s="62"/>
      <c r="W515" s="62"/>
      <c r="X515" s="62"/>
      <c r="Y515" s="36"/>
      <c r="Z515" s="36"/>
    </row>
    <row r="516" spans="1:26" s="59" customFormat="1" ht="15.7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71"/>
      <c r="T516" s="71"/>
      <c r="U516" s="71"/>
      <c r="V516" s="62"/>
      <c r="W516" s="62"/>
      <c r="X516" s="62"/>
      <c r="Y516" s="36"/>
      <c r="Z516" s="36"/>
    </row>
    <row r="517" spans="1:26" s="59" customFormat="1" ht="15.7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71"/>
      <c r="T517" s="71"/>
      <c r="U517" s="71"/>
      <c r="V517" s="62"/>
      <c r="W517" s="62"/>
      <c r="X517" s="62"/>
      <c r="Y517" s="36"/>
      <c r="Z517" s="36"/>
    </row>
    <row r="518" spans="1:26" s="59" customFormat="1" ht="15.7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71"/>
      <c r="T518" s="71"/>
      <c r="U518" s="71"/>
      <c r="V518" s="62"/>
      <c r="W518" s="62"/>
      <c r="X518" s="62"/>
      <c r="Y518" s="36"/>
      <c r="Z518" s="36"/>
    </row>
    <row r="519" spans="1:26" s="59" customFormat="1" ht="15.7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71"/>
      <c r="T519" s="71"/>
      <c r="U519" s="71"/>
      <c r="V519" s="62"/>
      <c r="W519" s="62"/>
      <c r="X519" s="62"/>
      <c r="Y519" s="36"/>
      <c r="Z519" s="36"/>
    </row>
    <row r="520" spans="1:26" s="59" customFormat="1" ht="15.7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71"/>
      <c r="T520" s="71"/>
      <c r="U520" s="71"/>
      <c r="V520" s="62"/>
      <c r="W520" s="62"/>
      <c r="X520" s="62"/>
      <c r="Y520" s="36"/>
      <c r="Z520" s="36"/>
    </row>
    <row r="521" spans="1:26" s="59" customFormat="1" ht="15.7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71"/>
      <c r="T521" s="71"/>
      <c r="U521" s="71"/>
      <c r="V521" s="62"/>
      <c r="W521" s="62"/>
      <c r="X521" s="62"/>
      <c r="Y521" s="36"/>
      <c r="Z521" s="36"/>
    </row>
    <row r="522" spans="1:26" s="59" customFormat="1" ht="15.7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71"/>
      <c r="T522" s="71"/>
      <c r="U522" s="71"/>
      <c r="V522" s="62"/>
      <c r="W522" s="62"/>
      <c r="X522" s="62"/>
      <c r="Y522" s="36"/>
      <c r="Z522" s="36"/>
    </row>
    <row r="523" spans="1:26" s="59" customFormat="1" ht="15.7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71"/>
      <c r="T523" s="71"/>
      <c r="U523" s="71"/>
      <c r="V523" s="62"/>
      <c r="W523" s="62"/>
      <c r="X523" s="62"/>
      <c r="Y523" s="36"/>
      <c r="Z523" s="36"/>
    </row>
    <row r="524" spans="1:26" s="59" customFormat="1" ht="15.7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71"/>
      <c r="T524" s="71"/>
      <c r="U524" s="71"/>
      <c r="V524" s="62"/>
      <c r="W524" s="62"/>
      <c r="X524" s="62"/>
      <c r="Y524" s="36"/>
      <c r="Z524" s="36"/>
    </row>
    <row r="525" spans="1:26" s="59" customFormat="1" ht="15.7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71"/>
      <c r="T525" s="71"/>
      <c r="U525" s="71"/>
      <c r="V525" s="62"/>
      <c r="W525" s="62"/>
      <c r="X525" s="62"/>
      <c r="Y525" s="36"/>
      <c r="Z525" s="36"/>
    </row>
    <row r="526" spans="1:26" s="59" customFormat="1" ht="15.7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71"/>
      <c r="T526" s="71"/>
      <c r="U526" s="71"/>
      <c r="V526" s="62"/>
      <c r="W526" s="62"/>
      <c r="X526" s="62"/>
      <c r="Y526" s="36"/>
      <c r="Z526" s="36"/>
    </row>
    <row r="527" spans="1:26" s="59" customFormat="1" ht="15.7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71"/>
      <c r="T527" s="71"/>
      <c r="U527" s="71"/>
      <c r="V527" s="62"/>
      <c r="W527" s="62"/>
      <c r="X527" s="62"/>
      <c r="Y527" s="36"/>
      <c r="Z527" s="36"/>
    </row>
    <row r="528" spans="1:26" s="59" customFormat="1" ht="15.7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71"/>
      <c r="T528" s="71"/>
      <c r="U528" s="71"/>
      <c r="V528" s="62"/>
      <c r="W528" s="62"/>
      <c r="X528" s="62"/>
      <c r="Y528" s="36"/>
      <c r="Z528" s="36"/>
    </row>
    <row r="529" spans="1:26" s="59" customFormat="1" ht="15.7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71"/>
      <c r="T529" s="71"/>
      <c r="U529" s="71"/>
      <c r="V529" s="62"/>
      <c r="W529" s="62"/>
      <c r="X529" s="62"/>
      <c r="Y529" s="36"/>
      <c r="Z529" s="36"/>
    </row>
    <row r="530" spans="1:26" s="59" customFormat="1" ht="15.7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71"/>
      <c r="T530" s="71"/>
      <c r="U530" s="71"/>
      <c r="V530" s="62"/>
      <c r="W530" s="62"/>
      <c r="X530" s="62"/>
      <c r="Y530" s="36"/>
      <c r="Z530" s="36"/>
    </row>
    <row r="531" spans="1:26" s="59" customFormat="1" ht="15.7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71"/>
      <c r="T531" s="71"/>
      <c r="U531" s="71"/>
      <c r="V531" s="62"/>
      <c r="W531" s="62"/>
      <c r="X531" s="62"/>
      <c r="Y531" s="36"/>
      <c r="Z531" s="36"/>
    </row>
    <row r="532" spans="1:26" s="59" customFormat="1" ht="15.7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71"/>
      <c r="T532" s="71"/>
      <c r="U532" s="71"/>
      <c r="V532" s="62"/>
      <c r="W532" s="62"/>
      <c r="X532" s="62"/>
      <c r="Y532" s="36"/>
      <c r="Z532" s="36"/>
    </row>
    <row r="533" spans="1:26" s="59" customFormat="1" ht="15.7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71"/>
      <c r="T533" s="71"/>
      <c r="U533" s="71"/>
      <c r="V533" s="62"/>
      <c r="W533" s="62"/>
      <c r="X533" s="62"/>
      <c r="Y533" s="36"/>
      <c r="Z533" s="36"/>
    </row>
    <row r="534" spans="1:26" s="59" customFormat="1" ht="15.7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71"/>
      <c r="T534" s="71"/>
      <c r="U534" s="71"/>
      <c r="V534" s="62"/>
      <c r="W534" s="62"/>
      <c r="X534" s="62"/>
      <c r="Y534" s="36"/>
      <c r="Z534" s="36"/>
    </row>
    <row r="535" spans="1:26" s="59" customFormat="1" ht="15.7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71"/>
      <c r="T535" s="71"/>
      <c r="U535" s="71"/>
      <c r="V535" s="62"/>
      <c r="W535" s="62"/>
      <c r="X535" s="62"/>
      <c r="Y535" s="36"/>
      <c r="Z535" s="36"/>
    </row>
    <row r="536" spans="1:26" s="59" customFormat="1" ht="15.7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71"/>
      <c r="T536" s="71"/>
      <c r="U536" s="71"/>
      <c r="V536" s="62"/>
      <c r="W536" s="62"/>
      <c r="X536" s="62"/>
      <c r="Y536" s="36"/>
      <c r="Z536" s="36"/>
    </row>
    <row r="537" spans="1:26" s="59" customFormat="1" ht="15.7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71"/>
      <c r="T537" s="71"/>
      <c r="U537" s="71"/>
      <c r="V537" s="62"/>
      <c r="W537" s="62"/>
      <c r="X537" s="62"/>
      <c r="Y537" s="36"/>
      <c r="Z537" s="36"/>
    </row>
    <row r="538" spans="1:26" s="59" customFormat="1" ht="15.7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71"/>
      <c r="T538" s="71"/>
      <c r="U538" s="71"/>
      <c r="V538" s="62"/>
      <c r="W538" s="62"/>
      <c r="X538" s="62"/>
      <c r="Y538" s="36"/>
      <c r="Z538" s="36"/>
    </row>
    <row r="539" spans="1:26" s="59" customFormat="1" ht="15.7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71"/>
      <c r="T539" s="71"/>
      <c r="U539" s="71"/>
      <c r="V539" s="62"/>
      <c r="W539" s="62"/>
      <c r="X539" s="62"/>
      <c r="Y539" s="36"/>
      <c r="Z539" s="36"/>
    </row>
    <row r="540" spans="1:26" s="59" customFormat="1" ht="15.7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71"/>
      <c r="T540" s="71"/>
      <c r="U540" s="71"/>
      <c r="V540" s="62"/>
      <c r="W540" s="62"/>
      <c r="X540" s="62"/>
      <c r="Y540" s="36"/>
      <c r="Z540" s="36"/>
    </row>
    <row r="541" spans="1:26" s="59" customFormat="1" ht="15.7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71"/>
      <c r="T541" s="71"/>
      <c r="U541" s="71"/>
      <c r="V541" s="62"/>
      <c r="W541" s="62"/>
      <c r="X541" s="62"/>
      <c r="Y541" s="36"/>
      <c r="Z541" s="36"/>
    </row>
    <row r="542" spans="1:26" s="59" customFormat="1" ht="15.7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71"/>
      <c r="T542" s="71"/>
      <c r="U542" s="71"/>
      <c r="V542" s="62"/>
      <c r="W542" s="62"/>
      <c r="X542" s="62"/>
      <c r="Y542" s="36"/>
      <c r="Z542" s="36"/>
    </row>
    <row r="543" spans="1:26" s="59" customFormat="1" ht="15.7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71"/>
      <c r="T543" s="71"/>
      <c r="U543" s="71"/>
      <c r="V543" s="62"/>
      <c r="W543" s="62"/>
      <c r="X543" s="62"/>
      <c r="Y543" s="36"/>
      <c r="Z543" s="36"/>
    </row>
    <row r="544" spans="1:26" s="59" customFormat="1" ht="15.7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71"/>
      <c r="T544" s="71"/>
      <c r="U544" s="71"/>
      <c r="V544" s="62"/>
      <c r="W544" s="62"/>
      <c r="X544" s="62"/>
      <c r="Y544" s="36"/>
      <c r="Z544" s="36"/>
    </row>
    <row r="545" spans="1:26" s="59" customFormat="1" ht="15.7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71"/>
      <c r="T545" s="71"/>
      <c r="U545" s="71"/>
      <c r="V545" s="62"/>
      <c r="W545" s="62"/>
      <c r="X545" s="62"/>
      <c r="Y545" s="36"/>
      <c r="Z545" s="36"/>
    </row>
    <row r="546" spans="1:26" s="59" customFormat="1" ht="15.7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71"/>
      <c r="T546" s="71"/>
      <c r="U546" s="71"/>
      <c r="V546" s="62"/>
      <c r="W546" s="62"/>
      <c r="X546" s="62"/>
      <c r="Y546" s="36"/>
      <c r="Z546" s="36"/>
    </row>
    <row r="547" spans="1:26" s="59" customFormat="1" ht="15.7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71"/>
      <c r="T547" s="71"/>
      <c r="U547" s="71"/>
      <c r="V547" s="62"/>
      <c r="W547" s="62"/>
      <c r="X547" s="62"/>
      <c r="Y547" s="36"/>
      <c r="Z547" s="36"/>
    </row>
    <row r="548" spans="1:26" s="59" customFormat="1" ht="15.7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71"/>
      <c r="T548" s="71"/>
      <c r="U548" s="71"/>
      <c r="V548" s="62"/>
      <c r="W548" s="62"/>
      <c r="X548" s="62"/>
      <c r="Y548" s="36"/>
      <c r="Z548" s="36"/>
    </row>
    <row r="549" spans="1:26" s="59" customFormat="1" ht="15.7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71"/>
      <c r="T549" s="71"/>
      <c r="U549" s="71"/>
      <c r="V549" s="62"/>
      <c r="W549" s="62"/>
      <c r="X549" s="62"/>
      <c r="Y549" s="36"/>
      <c r="Z549" s="36"/>
    </row>
    <row r="550" spans="1:26" s="59" customFormat="1" ht="15.7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71"/>
      <c r="T550" s="71"/>
      <c r="U550" s="71"/>
      <c r="V550" s="62"/>
      <c r="W550" s="62"/>
      <c r="X550" s="62"/>
      <c r="Y550" s="36"/>
      <c r="Z550" s="36"/>
    </row>
    <row r="551" spans="1:26" s="59" customFormat="1" ht="15.7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71"/>
      <c r="T551" s="71"/>
      <c r="U551" s="71"/>
      <c r="V551" s="62"/>
      <c r="W551" s="62"/>
      <c r="X551" s="62"/>
      <c r="Y551" s="36"/>
      <c r="Z551" s="36"/>
    </row>
    <row r="552" spans="1:26" s="59" customFormat="1" ht="15.7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71"/>
      <c r="T552" s="71"/>
      <c r="U552" s="71"/>
      <c r="V552" s="62"/>
      <c r="W552" s="62"/>
      <c r="X552" s="62"/>
      <c r="Y552" s="36"/>
      <c r="Z552" s="36"/>
    </row>
    <row r="553" spans="1:26" s="59" customFormat="1" ht="15.7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71"/>
      <c r="T553" s="71"/>
      <c r="U553" s="71"/>
      <c r="V553" s="62"/>
      <c r="W553" s="62"/>
      <c r="X553" s="62"/>
      <c r="Y553" s="36"/>
      <c r="Z553" s="36"/>
    </row>
    <row r="554" spans="1:26" s="59" customFormat="1" ht="15.7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71"/>
      <c r="T554" s="71"/>
      <c r="U554" s="71"/>
      <c r="V554" s="62"/>
      <c r="W554" s="62"/>
      <c r="X554" s="62"/>
      <c r="Y554" s="36"/>
      <c r="Z554" s="36"/>
    </row>
    <row r="555" spans="1:26" s="59" customFormat="1" ht="15.7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71"/>
      <c r="T555" s="71"/>
      <c r="U555" s="71"/>
      <c r="V555" s="62"/>
      <c r="W555" s="62"/>
      <c r="X555" s="62"/>
      <c r="Y555" s="36"/>
      <c r="Z555" s="36"/>
    </row>
    <row r="556" spans="1:26" s="59" customFormat="1" ht="15.7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71"/>
      <c r="T556" s="71"/>
      <c r="U556" s="71"/>
      <c r="V556" s="62"/>
      <c r="W556" s="62"/>
      <c r="X556" s="62"/>
      <c r="Y556" s="36"/>
      <c r="Z556" s="36"/>
    </row>
    <row r="557" spans="1:26" s="59" customFormat="1" ht="15.7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71"/>
      <c r="T557" s="71"/>
      <c r="U557" s="71"/>
      <c r="V557" s="62"/>
      <c r="W557" s="62"/>
      <c r="X557" s="62"/>
      <c r="Y557" s="36"/>
      <c r="Z557" s="36"/>
    </row>
    <row r="558" spans="1:26" s="59" customFormat="1" ht="15.7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71"/>
      <c r="T558" s="71"/>
      <c r="U558" s="71"/>
      <c r="V558" s="62"/>
      <c r="W558" s="62"/>
      <c r="X558" s="62"/>
      <c r="Y558" s="36"/>
      <c r="Z558" s="36"/>
    </row>
    <row r="559" spans="1:26" s="59" customFormat="1" ht="15.7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71"/>
      <c r="T559" s="71"/>
      <c r="U559" s="71"/>
      <c r="V559" s="62"/>
      <c r="W559" s="62"/>
      <c r="X559" s="62"/>
      <c r="Y559" s="36"/>
      <c r="Z559" s="36"/>
    </row>
    <row r="560" spans="1:26" s="59" customFormat="1" ht="15.7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71"/>
      <c r="T560" s="71"/>
      <c r="U560" s="71"/>
      <c r="V560" s="62"/>
      <c r="W560" s="62"/>
      <c r="X560" s="62"/>
      <c r="Y560" s="36"/>
      <c r="Z560" s="36"/>
    </row>
    <row r="561" spans="1:26" s="59" customFormat="1" ht="15.7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71"/>
      <c r="T561" s="71"/>
      <c r="U561" s="71"/>
      <c r="V561" s="62"/>
      <c r="W561" s="62"/>
      <c r="X561" s="62"/>
      <c r="Y561" s="36"/>
      <c r="Z561" s="36"/>
    </row>
    <row r="562" spans="1:26" s="59" customFormat="1" ht="15.7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71"/>
      <c r="T562" s="71"/>
      <c r="U562" s="71"/>
      <c r="V562" s="62"/>
      <c r="W562" s="62"/>
      <c r="X562" s="62"/>
      <c r="Y562" s="36"/>
      <c r="Z562" s="36"/>
    </row>
    <row r="563" spans="1:26" s="59" customFormat="1" ht="15.7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71"/>
      <c r="T563" s="71"/>
      <c r="U563" s="71"/>
      <c r="V563" s="62"/>
      <c r="W563" s="62"/>
      <c r="X563" s="62"/>
      <c r="Y563" s="36"/>
      <c r="Z563" s="36"/>
    </row>
    <row r="564" spans="1:26" s="59" customFormat="1" ht="15.7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71"/>
      <c r="T564" s="71"/>
      <c r="U564" s="71"/>
      <c r="V564" s="62"/>
      <c r="W564" s="62"/>
      <c r="X564" s="62"/>
      <c r="Y564" s="36"/>
      <c r="Z564" s="36"/>
    </row>
    <row r="565" spans="1:26" s="59" customFormat="1" ht="15.7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71"/>
      <c r="T565" s="71"/>
      <c r="U565" s="71"/>
      <c r="V565" s="62"/>
      <c r="W565" s="62"/>
      <c r="X565" s="62"/>
      <c r="Y565" s="36"/>
      <c r="Z565" s="36"/>
    </row>
    <row r="566" spans="1:26" s="59" customFormat="1" ht="15.7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71"/>
      <c r="T566" s="71"/>
      <c r="U566" s="71"/>
      <c r="V566" s="62"/>
      <c r="W566" s="62"/>
      <c r="X566" s="62"/>
      <c r="Y566" s="36"/>
      <c r="Z566" s="36"/>
    </row>
    <row r="567" spans="1:26" s="59" customFormat="1" ht="15.7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71"/>
      <c r="T567" s="71"/>
      <c r="U567" s="71"/>
      <c r="V567" s="62"/>
      <c r="W567" s="62"/>
      <c r="X567" s="62"/>
      <c r="Y567" s="36"/>
      <c r="Z567" s="36"/>
    </row>
    <row r="568" spans="1:26" s="59" customFormat="1" ht="15.7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71"/>
      <c r="T568" s="71"/>
      <c r="U568" s="71"/>
      <c r="V568" s="62"/>
      <c r="W568" s="62"/>
      <c r="X568" s="62"/>
      <c r="Y568" s="36"/>
      <c r="Z568" s="36"/>
    </row>
    <row r="569" spans="1:26" s="59" customFormat="1" ht="15.7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71"/>
      <c r="T569" s="71"/>
      <c r="U569" s="71"/>
      <c r="V569" s="62"/>
      <c r="W569" s="62"/>
      <c r="X569" s="62"/>
      <c r="Y569" s="36"/>
      <c r="Z569" s="36"/>
    </row>
    <row r="570" spans="1:26" s="59" customFormat="1" ht="15.7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71"/>
      <c r="T570" s="71"/>
      <c r="U570" s="71"/>
      <c r="V570" s="62"/>
      <c r="W570" s="62"/>
      <c r="X570" s="62"/>
      <c r="Y570" s="36"/>
      <c r="Z570" s="36"/>
    </row>
    <row r="571" spans="1:26" s="59" customFormat="1" ht="15.7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71"/>
      <c r="T571" s="71"/>
      <c r="U571" s="71"/>
      <c r="V571" s="62"/>
      <c r="W571" s="62"/>
      <c r="X571" s="62"/>
      <c r="Y571" s="36"/>
      <c r="Z571" s="36"/>
    </row>
    <row r="572" spans="1:26" s="59" customFormat="1" ht="15.7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71"/>
      <c r="T572" s="71"/>
      <c r="U572" s="71"/>
      <c r="V572" s="62"/>
      <c r="W572" s="62"/>
      <c r="X572" s="62"/>
      <c r="Y572" s="36"/>
      <c r="Z572" s="36"/>
    </row>
    <row r="573" spans="1:26" s="59" customFormat="1" ht="15.7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71"/>
      <c r="T573" s="71"/>
      <c r="U573" s="71"/>
      <c r="V573" s="62"/>
      <c r="W573" s="62"/>
      <c r="X573" s="62"/>
      <c r="Y573" s="36"/>
      <c r="Z573" s="36"/>
    </row>
    <row r="574" spans="1:26" s="59" customFormat="1" ht="15.7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71"/>
      <c r="T574" s="71"/>
      <c r="U574" s="71"/>
      <c r="V574" s="62"/>
      <c r="W574" s="62"/>
      <c r="X574" s="62"/>
      <c r="Y574" s="36"/>
      <c r="Z574" s="36"/>
    </row>
    <row r="575" spans="1:26" s="59" customFormat="1" ht="15.7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71"/>
      <c r="T575" s="71"/>
      <c r="U575" s="71"/>
      <c r="V575" s="62"/>
      <c r="W575" s="62"/>
      <c r="X575" s="62"/>
      <c r="Y575" s="36"/>
      <c r="Z575" s="36"/>
    </row>
    <row r="576" spans="1:26" s="59" customFormat="1" ht="15.7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71"/>
      <c r="T576" s="71"/>
      <c r="U576" s="71"/>
      <c r="V576" s="62"/>
      <c r="W576" s="62"/>
      <c r="X576" s="62"/>
      <c r="Y576" s="36"/>
      <c r="Z576" s="36"/>
    </row>
    <row r="577" spans="1:26" s="59" customFormat="1" ht="15.7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71"/>
      <c r="T577" s="71"/>
      <c r="U577" s="71"/>
      <c r="V577" s="62"/>
      <c r="W577" s="62"/>
      <c r="X577" s="62"/>
      <c r="Y577" s="36"/>
      <c r="Z577" s="36"/>
    </row>
    <row r="578" spans="1:26" s="59" customFormat="1" ht="15.7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71"/>
      <c r="T578" s="71"/>
      <c r="U578" s="71"/>
      <c r="V578" s="62"/>
      <c r="W578" s="62"/>
      <c r="X578" s="62"/>
      <c r="Y578" s="36"/>
      <c r="Z578" s="36"/>
    </row>
    <row r="579" spans="1:26" s="59" customFormat="1" ht="15.7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71"/>
      <c r="T579" s="71"/>
      <c r="U579" s="71"/>
      <c r="V579" s="62"/>
      <c r="W579" s="62"/>
      <c r="X579" s="62"/>
      <c r="Y579" s="36"/>
      <c r="Z579" s="36"/>
    </row>
    <row r="580" spans="1:26" s="59" customFormat="1" ht="15.7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71"/>
      <c r="T580" s="71"/>
      <c r="U580" s="71"/>
      <c r="V580" s="62"/>
      <c r="W580" s="62"/>
      <c r="X580" s="62"/>
      <c r="Y580" s="36"/>
      <c r="Z580" s="36"/>
    </row>
    <row r="581" spans="1:26" s="59" customFormat="1" ht="15.7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71"/>
      <c r="T581" s="71"/>
      <c r="U581" s="71"/>
      <c r="V581" s="62"/>
      <c r="W581" s="62"/>
      <c r="X581" s="62"/>
      <c r="Y581" s="36"/>
      <c r="Z581" s="36"/>
    </row>
    <row r="582" spans="1:26" s="59" customFormat="1" ht="15.7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71"/>
      <c r="T582" s="71"/>
      <c r="U582" s="71"/>
      <c r="V582" s="62"/>
      <c r="W582" s="62"/>
      <c r="X582" s="62"/>
      <c r="Y582" s="36"/>
      <c r="Z582" s="36"/>
    </row>
    <row r="583" spans="1:26" s="59" customFormat="1" ht="15.7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71"/>
      <c r="T583" s="71"/>
      <c r="U583" s="71"/>
      <c r="V583" s="62"/>
      <c r="W583" s="62"/>
      <c r="X583" s="62"/>
      <c r="Y583" s="36"/>
      <c r="Z583" s="36"/>
    </row>
    <row r="584" spans="1:26" s="59" customFormat="1" ht="15.7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71"/>
      <c r="T584" s="71"/>
      <c r="U584" s="71"/>
      <c r="V584" s="62"/>
      <c r="W584" s="62"/>
      <c r="X584" s="62"/>
      <c r="Y584" s="36"/>
      <c r="Z584" s="36"/>
    </row>
    <row r="585" spans="1:26" s="59" customFormat="1" ht="15.7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71"/>
      <c r="T585" s="71"/>
      <c r="U585" s="71"/>
      <c r="V585" s="62"/>
      <c r="W585" s="62"/>
      <c r="X585" s="62"/>
      <c r="Y585" s="36"/>
      <c r="Z585" s="36"/>
    </row>
    <row r="586" spans="1:26" s="59" customFormat="1" ht="15.7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71"/>
      <c r="T586" s="71"/>
      <c r="U586" s="71"/>
      <c r="V586" s="62"/>
      <c r="W586" s="62"/>
      <c r="X586" s="62"/>
      <c r="Y586" s="36"/>
      <c r="Z586" s="36"/>
    </row>
    <row r="587" spans="1:26" s="59" customFormat="1" ht="15.7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71"/>
      <c r="T587" s="71"/>
      <c r="U587" s="71"/>
      <c r="V587" s="62"/>
      <c r="W587" s="62"/>
      <c r="X587" s="62"/>
      <c r="Y587" s="36"/>
      <c r="Z587" s="36"/>
    </row>
    <row r="588" spans="1:26" s="59" customFormat="1" ht="15.7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71"/>
      <c r="T588" s="71"/>
      <c r="U588" s="71"/>
      <c r="V588" s="62"/>
      <c r="W588" s="62"/>
      <c r="X588" s="62"/>
      <c r="Y588" s="36"/>
      <c r="Z588" s="36"/>
    </row>
    <row r="589" spans="1:26" s="59" customFormat="1" ht="15.7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71"/>
      <c r="T589" s="71"/>
      <c r="U589" s="71"/>
      <c r="V589" s="62"/>
      <c r="W589" s="62"/>
      <c r="X589" s="62"/>
      <c r="Y589" s="36"/>
      <c r="Z589" s="36"/>
    </row>
    <row r="590" spans="1:26" s="59" customFormat="1" ht="15.7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71"/>
      <c r="T590" s="71"/>
      <c r="U590" s="71"/>
      <c r="V590" s="62"/>
      <c r="W590" s="62"/>
      <c r="X590" s="62"/>
      <c r="Y590" s="36"/>
      <c r="Z590" s="36"/>
    </row>
    <row r="591" spans="1:26" s="59" customFormat="1" ht="15.7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71"/>
      <c r="T591" s="71"/>
      <c r="U591" s="71"/>
      <c r="V591" s="62"/>
      <c r="W591" s="62"/>
      <c r="X591" s="62"/>
      <c r="Y591" s="36"/>
      <c r="Z591" s="36"/>
    </row>
    <row r="592" spans="1:26" s="59" customFormat="1" ht="15.7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71"/>
      <c r="T592" s="71"/>
      <c r="U592" s="71"/>
      <c r="V592" s="62"/>
      <c r="W592" s="62"/>
      <c r="X592" s="62"/>
      <c r="Y592" s="36"/>
      <c r="Z592" s="36"/>
    </row>
    <row r="593" spans="1:26" s="59" customFormat="1" ht="15.7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71"/>
      <c r="T593" s="71"/>
      <c r="U593" s="71"/>
      <c r="V593" s="62"/>
      <c r="W593" s="62"/>
      <c r="X593" s="62"/>
      <c r="Y593" s="36"/>
      <c r="Z593" s="36"/>
    </row>
    <row r="594" spans="1:26" s="59" customFormat="1" ht="15.7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71"/>
      <c r="T594" s="71"/>
      <c r="U594" s="71"/>
      <c r="V594" s="62"/>
      <c r="W594" s="62"/>
      <c r="X594" s="62"/>
      <c r="Y594" s="36"/>
      <c r="Z594" s="36"/>
    </row>
    <row r="595" spans="1:26" s="59" customFormat="1" ht="15.7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71"/>
      <c r="T595" s="71"/>
      <c r="U595" s="71"/>
      <c r="V595" s="62"/>
      <c r="W595" s="62"/>
      <c r="X595" s="62"/>
      <c r="Y595" s="36"/>
      <c r="Z595" s="36"/>
    </row>
    <row r="596" spans="1:26" s="59" customFormat="1" ht="15.7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71"/>
      <c r="T596" s="71"/>
      <c r="U596" s="71"/>
      <c r="V596" s="62"/>
      <c r="W596" s="62"/>
      <c r="X596" s="62"/>
      <c r="Y596" s="36"/>
      <c r="Z596" s="36"/>
    </row>
    <row r="597" spans="1:26" s="59" customFormat="1" ht="15.7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71"/>
      <c r="T597" s="71"/>
      <c r="U597" s="71"/>
      <c r="V597" s="62"/>
      <c r="W597" s="62"/>
      <c r="X597" s="62"/>
      <c r="Y597" s="36"/>
      <c r="Z597" s="36"/>
    </row>
    <row r="598" spans="1:26" s="59" customFormat="1" ht="15.7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71"/>
      <c r="T598" s="71"/>
      <c r="U598" s="71"/>
      <c r="V598" s="62"/>
      <c r="W598" s="62"/>
      <c r="X598" s="62"/>
      <c r="Y598" s="36"/>
      <c r="Z598" s="36"/>
    </row>
    <row r="599" spans="1:26" s="59" customFormat="1" ht="15.7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71"/>
      <c r="T599" s="71"/>
      <c r="U599" s="71"/>
      <c r="V599" s="62"/>
      <c r="W599" s="62"/>
      <c r="X599" s="62"/>
      <c r="Y599" s="36"/>
      <c r="Z599" s="36"/>
    </row>
    <row r="600" spans="1:26" s="59" customFormat="1" ht="15.7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71"/>
      <c r="T600" s="71"/>
      <c r="U600" s="71"/>
      <c r="V600" s="62"/>
      <c r="W600" s="62"/>
      <c r="X600" s="62"/>
      <c r="Y600" s="36"/>
      <c r="Z600" s="36"/>
    </row>
    <row r="601" spans="1:26" s="59" customFormat="1" ht="15.7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71"/>
      <c r="T601" s="71"/>
      <c r="U601" s="71"/>
      <c r="V601" s="62"/>
      <c r="W601" s="62"/>
      <c r="X601" s="62"/>
      <c r="Y601" s="36"/>
      <c r="Z601" s="36"/>
    </row>
    <row r="602" spans="1:26" s="59" customFormat="1" ht="15.7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71"/>
      <c r="T602" s="71"/>
      <c r="U602" s="71"/>
      <c r="V602" s="62"/>
      <c r="W602" s="62"/>
      <c r="X602" s="62"/>
      <c r="Y602" s="36"/>
      <c r="Z602" s="36"/>
    </row>
    <row r="603" spans="1:26" s="59" customFormat="1" ht="15.7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71"/>
      <c r="T603" s="71"/>
      <c r="U603" s="71"/>
      <c r="V603" s="62"/>
      <c r="W603" s="62"/>
      <c r="X603" s="62"/>
      <c r="Y603" s="36"/>
      <c r="Z603" s="36"/>
    </row>
    <row r="604" spans="1:26" s="59" customFormat="1" ht="15.7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71"/>
      <c r="T604" s="71"/>
      <c r="U604" s="71"/>
      <c r="V604" s="62"/>
      <c r="W604" s="62"/>
      <c r="X604" s="62"/>
      <c r="Y604" s="36"/>
      <c r="Z604" s="36"/>
    </row>
    <row r="605" spans="1:26" s="59" customFormat="1" ht="15.7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71"/>
      <c r="T605" s="71"/>
      <c r="U605" s="71"/>
      <c r="V605" s="62"/>
      <c r="W605" s="62"/>
      <c r="X605" s="62"/>
      <c r="Y605" s="36"/>
      <c r="Z605" s="36"/>
    </row>
    <row r="606" spans="1:26" s="59" customFormat="1" ht="15.7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71"/>
      <c r="T606" s="71"/>
      <c r="U606" s="71"/>
      <c r="V606" s="62"/>
      <c r="W606" s="62"/>
      <c r="X606" s="62"/>
      <c r="Y606" s="36"/>
      <c r="Z606" s="36"/>
    </row>
    <row r="607" spans="1:26" s="59" customFormat="1" ht="15.7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71"/>
      <c r="T607" s="71"/>
      <c r="U607" s="71"/>
      <c r="V607" s="62"/>
      <c r="W607" s="62"/>
      <c r="X607" s="62"/>
      <c r="Y607" s="36"/>
      <c r="Z607" s="36"/>
    </row>
    <row r="608" spans="1:26" s="59" customFormat="1" ht="15.7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71"/>
      <c r="T608" s="71"/>
      <c r="U608" s="71"/>
      <c r="V608" s="62"/>
      <c r="W608" s="62"/>
      <c r="X608" s="62"/>
      <c r="Y608" s="36"/>
      <c r="Z608" s="36"/>
    </row>
    <row r="609" spans="1:26" s="59" customFormat="1" ht="15.7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71"/>
      <c r="T609" s="71"/>
      <c r="U609" s="71"/>
      <c r="V609" s="62"/>
      <c r="W609" s="62"/>
      <c r="X609" s="62"/>
      <c r="Y609" s="36"/>
      <c r="Z609" s="36"/>
    </row>
    <row r="610" spans="1:26" s="59" customFormat="1" ht="15.7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71"/>
      <c r="T610" s="71"/>
      <c r="U610" s="71"/>
      <c r="V610" s="62"/>
      <c r="W610" s="62"/>
      <c r="X610" s="62"/>
      <c r="Y610" s="36"/>
      <c r="Z610" s="36"/>
    </row>
    <row r="611" spans="1:26" s="59" customFormat="1" ht="15.7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71"/>
      <c r="T611" s="71"/>
      <c r="U611" s="71"/>
      <c r="V611" s="62"/>
      <c r="W611" s="62"/>
      <c r="X611" s="62"/>
      <c r="Y611" s="36"/>
      <c r="Z611" s="36"/>
    </row>
    <row r="612" spans="1:26" s="59" customFormat="1" ht="15.7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71"/>
      <c r="T612" s="71"/>
      <c r="U612" s="71"/>
      <c r="V612" s="62"/>
      <c r="W612" s="62"/>
      <c r="X612" s="62"/>
      <c r="Y612" s="36"/>
      <c r="Z612" s="36"/>
    </row>
    <row r="613" spans="1:26" s="59" customFormat="1" ht="15.7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71"/>
      <c r="T613" s="71"/>
      <c r="U613" s="71"/>
      <c r="V613" s="62"/>
      <c r="W613" s="62"/>
      <c r="X613" s="62"/>
      <c r="Y613" s="36"/>
      <c r="Z613" s="36"/>
    </row>
    <row r="614" spans="1:26" s="59" customFormat="1" ht="15.7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71"/>
      <c r="T614" s="71"/>
      <c r="U614" s="71"/>
      <c r="V614" s="62"/>
      <c r="W614" s="62"/>
      <c r="X614" s="62"/>
      <c r="Y614" s="36"/>
      <c r="Z614" s="36"/>
    </row>
    <row r="615" spans="1:26" s="59" customFormat="1" ht="15.7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71"/>
      <c r="T615" s="71"/>
      <c r="U615" s="71"/>
      <c r="V615" s="62"/>
      <c r="W615" s="62"/>
      <c r="X615" s="62"/>
      <c r="Y615" s="36"/>
      <c r="Z615" s="36"/>
    </row>
    <row r="616" spans="1:26" s="59" customFormat="1" ht="15.7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71"/>
      <c r="T616" s="71"/>
      <c r="U616" s="71"/>
      <c r="V616" s="62"/>
      <c r="W616" s="62"/>
      <c r="X616" s="62"/>
      <c r="Y616" s="36"/>
      <c r="Z616" s="36"/>
    </row>
    <row r="617" spans="1:26" s="59" customFormat="1" ht="15.7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71"/>
      <c r="T617" s="71"/>
      <c r="U617" s="71"/>
      <c r="V617" s="62"/>
      <c r="W617" s="62"/>
      <c r="X617" s="62"/>
      <c r="Y617" s="36"/>
      <c r="Z617" s="36"/>
    </row>
    <row r="618" spans="1:26" s="59" customFormat="1" ht="15.7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71"/>
      <c r="T618" s="71"/>
      <c r="U618" s="71"/>
      <c r="V618" s="62"/>
      <c r="W618" s="62"/>
      <c r="X618" s="62"/>
      <c r="Y618" s="36"/>
      <c r="Z618" s="36"/>
    </row>
    <row r="619" spans="1:26" s="59" customFormat="1" ht="15.7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71"/>
      <c r="T619" s="71"/>
      <c r="U619" s="71"/>
      <c r="V619" s="62"/>
      <c r="W619" s="62"/>
      <c r="X619" s="62"/>
      <c r="Y619" s="36"/>
      <c r="Z619" s="36"/>
    </row>
    <row r="620" spans="1:26" s="59" customFormat="1" ht="15.7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71"/>
      <c r="T620" s="71"/>
      <c r="U620" s="71"/>
      <c r="V620" s="62"/>
      <c r="W620" s="62"/>
      <c r="X620" s="62"/>
      <c r="Y620" s="36"/>
      <c r="Z620" s="36"/>
    </row>
    <row r="621" spans="1:26" s="59" customFormat="1" ht="15.7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71"/>
      <c r="T621" s="71"/>
      <c r="U621" s="71"/>
      <c r="V621" s="62"/>
      <c r="W621" s="62"/>
      <c r="X621" s="62"/>
      <c r="Y621" s="36"/>
      <c r="Z621" s="36"/>
    </row>
    <row r="622" spans="1:26" s="59" customFormat="1" ht="15.7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71"/>
      <c r="T622" s="71"/>
      <c r="U622" s="71"/>
      <c r="V622" s="62"/>
      <c r="W622" s="62"/>
      <c r="X622" s="62"/>
      <c r="Y622" s="36"/>
      <c r="Z622" s="36"/>
    </row>
    <row r="623" spans="1:26" s="59" customFormat="1" ht="15.7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71"/>
      <c r="T623" s="71"/>
      <c r="U623" s="71"/>
      <c r="V623" s="62"/>
      <c r="W623" s="62"/>
      <c r="X623" s="62"/>
      <c r="Y623" s="36"/>
      <c r="Z623" s="36"/>
    </row>
    <row r="624" spans="1:26" s="59" customFormat="1" ht="15.7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71"/>
      <c r="T624" s="71"/>
      <c r="U624" s="71"/>
      <c r="V624" s="62"/>
      <c r="W624" s="62"/>
      <c r="X624" s="62"/>
      <c r="Y624" s="36"/>
      <c r="Z624" s="36"/>
    </row>
    <row r="625" spans="1:26" s="59" customFormat="1" ht="15.7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71"/>
      <c r="T625" s="71"/>
      <c r="U625" s="71"/>
      <c r="V625" s="62"/>
      <c r="W625" s="62"/>
      <c r="X625" s="62"/>
      <c r="Y625" s="36"/>
      <c r="Z625" s="36"/>
    </row>
    <row r="626" spans="1:26" s="59" customFormat="1" ht="15.7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71"/>
      <c r="T626" s="71"/>
      <c r="U626" s="71"/>
      <c r="V626" s="62"/>
      <c r="W626" s="62"/>
      <c r="X626" s="62"/>
      <c r="Y626" s="36"/>
      <c r="Z626" s="36"/>
    </row>
    <row r="627" spans="1:26" s="59" customFormat="1" ht="15.7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71"/>
      <c r="T627" s="71"/>
      <c r="U627" s="71"/>
      <c r="V627" s="62"/>
      <c r="W627" s="62"/>
      <c r="X627" s="62"/>
      <c r="Y627" s="36"/>
      <c r="Z627" s="36"/>
    </row>
    <row r="628" spans="1:26" s="59" customFormat="1" ht="15.7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71"/>
      <c r="T628" s="71"/>
      <c r="U628" s="71"/>
      <c r="V628" s="62"/>
      <c r="W628" s="62"/>
      <c r="X628" s="62"/>
      <c r="Y628" s="36"/>
      <c r="Z628" s="36"/>
    </row>
    <row r="629" spans="1:26" s="59" customFormat="1" ht="15.7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71"/>
      <c r="T629" s="71"/>
      <c r="U629" s="71"/>
      <c r="V629" s="62"/>
      <c r="W629" s="62"/>
      <c r="X629" s="62"/>
      <c r="Y629" s="36"/>
      <c r="Z629" s="36"/>
    </row>
    <row r="630" spans="1:26" s="59" customFormat="1" ht="15.7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71"/>
      <c r="T630" s="71"/>
      <c r="U630" s="71"/>
      <c r="V630" s="62"/>
      <c r="W630" s="62"/>
      <c r="X630" s="62"/>
      <c r="Y630" s="36"/>
      <c r="Z630" s="36"/>
    </row>
    <row r="631" spans="1:26" s="59" customFormat="1" ht="15.7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71"/>
      <c r="T631" s="71"/>
      <c r="U631" s="71"/>
      <c r="V631" s="62"/>
      <c r="W631" s="62"/>
      <c r="X631" s="62"/>
      <c r="Y631" s="36"/>
      <c r="Z631" s="36"/>
    </row>
    <row r="632" spans="1:26" s="59" customFormat="1" ht="15.7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71"/>
      <c r="T632" s="71"/>
      <c r="U632" s="71"/>
      <c r="V632" s="62"/>
      <c r="W632" s="62"/>
      <c r="X632" s="62"/>
      <c r="Y632" s="36"/>
      <c r="Z632" s="36"/>
    </row>
    <row r="633" spans="1:26" s="59" customFormat="1" ht="15.7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71"/>
      <c r="T633" s="71"/>
      <c r="U633" s="71"/>
      <c r="V633" s="62"/>
      <c r="W633" s="62"/>
      <c r="X633" s="62"/>
      <c r="Y633" s="36"/>
      <c r="Z633" s="36"/>
    </row>
    <row r="634" spans="1:26" s="59" customFormat="1" ht="15.7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71"/>
      <c r="T634" s="71"/>
      <c r="U634" s="71"/>
      <c r="V634" s="62"/>
      <c r="W634" s="62"/>
      <c r="X634" s="62"/>
      <c r="Y634" s="36"/>
      <c r="Z634" s="36"/>
    </row>
    <row r="635" spans="1:26" s="59" customFormat="1" ht="15.7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71"/>
      <c r="T635" s="71"/>
      <c r="U635" s="71"/>
      <c r="V635" s="62"/>
      <c r="W635" s="62"/>
      <c r="X635" s="62"/>
      <c r="Y635" s="36"/>
      <c r="Z635" s="36"/>
    </row>
    <row r="636" spans="1:26" s="59" customFormat="1" ht="15.7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71"/>
      <c r="T636" s="71"/>
      <c r="U636" s="71"/>
      <c r="V636" s="62"/>
      <c r="W636" s="62"/>
      <c r="X636" s="62"/>
      <c r="Y636" s="36"/>
      <c r="Z636" s="36"/>
    </row>
    <row r="637" spans="1:26" s="59" customFormat="1" ht="15.7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71"/>
      <c r="T637" s="71"/>
      <c r="U637" s="71"/>
      <c r="V637" s="62"/>
      <c r="W637" s="62"/>
      <c r="X637" s="62"/>
      <c r="Y637" s="36"/>
      <c r="Z637" s="36"/>
    </row>
    <row r="638" spans="1:26" s="59" customFormat="1" ht="15.7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71"/>
      <c r="T638" s="71"/>
      <c r="U638" s="71"/>
      <c r="V638" s="62"/>
      <c r="W638" s="62"/>
      <c r="X638" s="62"/>
      <c r="Y638" s="36"/>
      <c r="Z638" s="36"/>
    </row>
    <row r="639" spans="1:26" s="59" customFormat="1" ht="15.7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71"/>
      <c r="T639" s="71"/>
      <c r="U639" s="71"/>
      <c r="V639" s="62"/>
      <c r="W639" s="62"/>
      <c r="X639" s="62"/>
      <c r="Y639" s="36"/>
      <c r="Z639" s="36"/>
    </row>
    <row r="640" spans="1:26" s="59" customFormat="1" ht="15.7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71"/>
      <c r="T640" s="71"/>
      <c r="U640" s="71"/>
      <c r="V640" s="62"/>
      <c r="W640" s="62"/>
      <c r="X640" s="62"/>
      <c r="Y640" s="36"/>
      <c r="Z640" s="36"/>
    </row>
    <row r="641" spans="1:26" s="59" customFormat="1" ht="15.7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71"/>
      <c r="T641" s="71"/>
      <c r="U641" s="71"/>
      <c r="V641" s="62"/>
      <c r="W641" s="62"/>
      <c r="X641" s="62"/>
      <c r="Y641" s="36"/>
      <c r="Z641" s="36"/>
    </row>
    <row r="642" spans="1:26" s="59" customFormat="1" ht="15.7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71"/>
      <c r="T642" s="71"/>
      <c r="U642" s="71"/>
      <c r="V642" s="62"/>
      <c r="W642" s="62"/>
      <c r="X642" s="62"/>
      <c r="Y642" s="36"/>
      <c r="Z642" s="36"/>
    </row>
    <row r="643" spans="1:26" s="59" customFormat="1" ht="15.7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71"/>
      <c r="T643" s="71"/>
      <c r="U643" s="71"/>
      <c r="V643" s="62"/>
      <c r="W643" s="62"/>
      <c r="X643" s="62"/>
      <c r="Y643" s="36"/>
      <c r="Z643" s="36"/>
    </row>
    <row r="644" spans="1:26" s="59" customFormat="1" ht="15.7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71"/>
      <c r="T644" s="71"/>
      <c r="U644" s="71"/>
      <c r="V644" s="62"/>
      <c r="W644" s="62"/>
      <c r="X644" s="62"/>
      <c r="Y644" s="36"/>
      <c r="Z644" s="36"/>
    </row>
    <row r="645" spans="1:26" s="59" customFormat="1" ht="15.7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71"/>
      <c r="T645" s="71"/>
      <c r="U645" s="71"/>
      <c r="V645" s="62"/>
      <c r="W645" s="62"/>
      <c r="X645" s="62"/>
      <c r="Y645" s="36"/>
      <c r="Z645" s="36"/>
    </row>
    <row r="646" spans="1:26" s="59" customFormat="1" ht="15.7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71"/>
      <c r="T646" s="71"/>
      <c r="U646" s="71"/>
      <c r="V646" s="62"/>
      <c r="W646" s="62"/>
      <c r="X646" s="62"/>
      <c r="Y646" s="36"/>
      <c r="Z646" s="36"/>
    </row>
    <row r="647" spans="1:26" s="59" customFormat="1" ht="15.7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71"/>
      <c r="T647" s="71"/>
      <c r="U647" s="71"/>
      <c r="V647" s="62"/>
      <c r="W647" s="62"/>
      <c r="X647" s="62"/>
      <c r="Y647" s="36"/>
      <c r="Z647" s="36"/>
    </row>
    <row r="648" spans="1:26" s="59" customFormat="1" ht="15.7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71"/>
      <c r="T648" s="71"/>
      <c r="U648" s="71"/>
      <c r="V648" s="62"/>
      <c r="W648" s="62"/>
      <c r="X648" s="62"/>
      <c r="Y648" s="36"/>
      <c r="Z648" s="36"/>
    </row>
    <row r="649" spans="1:26" s="59" customFormat="1" ht="15.7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71"/>
      <c r="T649" s="71"/>
      <c r="U649" s="71"/>
      <c r="V649" s="62"/>
      <c r="W649" s="62"/>
      <c r="X649" s="62"/>
      <c r="Y649" s="36"/>
      <c r="Z649" s="36"/>
    </row>
    <row r="650" spans="1:26" s="59" customFormat="1" ht="15.7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71"/>
      <c r="T650" s="71"/>
      <c r="U650" s="71"/>
      <c r="V650" s="62"/>
      <c r="W650" s="62"/>
      <c r="X650" s="62"/>
      <c r="Y650" s="36"/>
      <c r="Z650" s="36"/>
    </row>
    <row r="651" spans="1:26" s="59" customFormat="1" ht="15.7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71"/>
      <c r="T651" s="71"/>
      <c r="U651" s="71"/>
      <c r="V651" s="62"/>
      <c r="W651" s="62"/>
      <c r="X651" s="62"/>
      <c r="Y651" s="36"/>
      <c r="Z651" s="36"/>
    </row>
    <row r="652" spans="1:26" s="59" customFormat="1" ht="15.7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71"/>
      <c r="T652" s="71"/>
      <c r="U652" s="71"/>
      <c r="V652" s="62"/>
      <c r="W652" s="62"/>
      <c r="X652" s="62"/>
      <c r="Y652" s="36"/>
      <c r="Z652" s="36"/>
    </row>
    <row r="653" spans="1:26" s="59" customFormat="1" ht="15.7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71"/>
      <c r="T653" s="71"/>
      <c r="U653" s="71"/>
      <c r="V653" s="62"/>
      <c r="W653" s="62"/>
      <c r="X653" s="62"/>
      <c r="Y653" s="36"/>
      <c r="Z653" s="36"/>
    </row>
    <row r="654" spans="1:26" s="59" customFormat="1" ht="15.7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71"/>
      <c r="T654" s="71"/>
      <c r="U654" s="71"/>
      <c r="V654" s="62"/>
      <c r="W654" s="62"/>
      <c r="X654" s="62"/>
      <c r="Y654" s="36"/>
      <c r="Z654" s="36"/>
    </row>
    <row r="655" spans="1:26" s="59" customFormat="1" ht="15.7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71"/>
      <c r="T655" s="71"/>
      <c r="U655" s="71"/>
      <c r="V655" s="62"/>
      <c r="W655" s="62"/>
      <c r="X655" s="62"/>
      <c r="Y655" s="36"/>
      <c r="Z655" s="36"/>
    </row>
    <row r="656" spans="1:26" s="59" customFormat="1" ht="15.7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71"/>
      <c r="T656" s="71"/>
      <c r="U656" s="71"/>
      <c r="V656" s="62"/>
      <c r="W656" s="62"/>
      <c r="X656" s="62"/>
      <c r="Y656" s="36"/>
      <c r="Z656" s="36"/>
    </row>
    <row r="657" spans="1:26" s="59" customFormat="1" ht="15.7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71"/>
      <c r="T657" s="71"/>
      <c r="U657" s="71"/>
      <c r="V657" s="62"/>
      <c r="W657" s="62"/>
      <c r="X657" s="62"/>
      <c r="Y657" s="36"/>
      <c r="Z657" s="36"/>
    </row>
    <row r="658" spans="1:26" s="59" customFormat="1" ht="15.7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71"/>
      <c r="T658" s="71"/>
      <c r="U658" s="71"/>
      <c r="V658" s="62"/>
      <c r="W658" s="62"/>
      <c r="X658" s="62"/>
      <c r="Y658" s="36"/>
      <c r="Z658" s="36"/>
    </row>
    <row r="659" spans="1:26" s="59" customFormat="1" ht="15.7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71"/>
      <c r="T659" s="71"/>
      <c r="U659" s="71"/>
      <c r="V659" s="62"/>
      <c r="W659" s="62"/>
      <c r="X659" s="62"/>
      <c r="Y659" s="36"/>
      <c r="Z659" s="36"/>
    </row>
    <row r="660" spans="1:26" s="59" customFormat="1" ht="15.7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71"/>
      <c r="T660" s="71"/>
      <c r="U660" s="71"/>
      <c r="V660" s="62"/>
      <c r="W660" s="62"/>
      <c r="X660" s="62"/>
      <c r="Y660" s="36"/>
      <c r="Z660" s="36"/>
    </row>
    <row r="661" spans="1:26" s="59" customFormat="1" ht="15.7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71"/>
      <c r="T661" s="71"/>
      <c r="U661" s="71"/>
      <c r="V661" s="62"/>
      <c r="W661" s="62"/>
      <c r="X661" s="62"/>
      <c r="Y661" s="36"/>
      <c r="Z661" s="36"/>
    </row>
    <row r="662" spans="1:26" s="59" customFormat="1" ht="15.7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71"/>
      <c r="T662" s="71"/>
      <c r="U662" s="71"/>
      <c r="V662" s="62"/>
      <c r="W662" s="62"/>
      <c r="X662" s="62"/>
      <c r="Y662" s="36"/>
      <c r="Z662" s="36"/>
    </row>
    <row r="663" spans="1:26" s="59" customFormat="1" ht="15.7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71"/>
      <c r="T663" s="71"/>
      <c r="U663" s="71"/>
      <c r="V663" s="62"/>
      <c r="W663" s="62"/>
      <c r="X663" s="62"/>
      <c r="Y663" s="36"/>
      <c r="Z663" s="36"/>
    </row>
    <row r="664" spans="1:26" s="59" customFormat="1" ht="15.7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71"/>
      <c r="T664" s="71"/>
      <c r="U664" s="71"/>
      <c r="V664" s="62"/>
      <c r="W664" s="62"/>
      <c r="X664" s="62"/>
      <c r="Y664" s="36"/>
      <c r="Z664" s="36"/>
    </row>
    <row r="665" spans="1:26" s="59" customFormat="1" ht="15.7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71"/>
      <c r="T665" s="71"/>
      <c r="U665" s="71"/>
      <c r="V665" s="62"/>
      <c r="W665" s="62"/>
      <c r="X665" s="62"/>
      <c r="Y665" s="36"/>
      <c r="Z665" s="36"/>
    </row>
    <row r="666" spans="1:26" s="59" customFormat="1" ht="15.7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71"/>
      <c r="T666" s="71"/>
      <c r="U666" s="71"/>
      <c r="V666" s="62"/>
      <c r="W666" s="62"/>
      <c r="X666" s="62"/>
      <c r="Y666" s="36"/>
      <c r="Z666" s="36"/>
    </row>
    <row r="667" spans="1:26" s="59" customFormat="1" ht="15.7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71"/>
      <c r="T667" s="71"/>
      <c r="U667" s="71"/>
      <c r="V667" s="62"/>
      <c r="W667" s="62"/>
      <c r="X667" s="62"/>
      <c r="Y667" s="36"/>
      <c r="Z667" s="36"/>
    </row>
    <row r="668" spans="1:26" s="59" customFormat="1" ht="15.7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71"/>
      <c r="T668" s="71"/>
      <c r="U668" s="71"/>
      <c r="V668" s="62"/>
      <c r="W668" s="62"/>
      <c r="X668" s="62"/>
      <c r="Y668" s="36"/>
      <c r="Z668" s="36"/>
    </row>
    <row r="669" spans="1:26" s="59" customFormat="1" ht="15.7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71"/>
      <c r="T669" s="71"/>
      <c r="U669" s="71"/>
      <c r="V669" s="62"/>
      <c r="W669" s="62"/>
      <c r="X669" s="62"/>
      <c r="Y669" s="36"/>
      <c r="Z669" s="36"/>
    </row>
    <row r="670" spans="1:26" s="59" customFormat="1" ht="15.7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71"/>
      <c r="T670" s="71"/>
      <c r="U670" s="71"/>
      <c r="V670" s="62"/>
      <c r="W670" s="62"/>
      <c r="X670" s="62"/>
      <c r="Y670" s="36"/>
      <c r="Z670" s="36"/>
    </row>
    <row r="671" spans="1:26" s="59" customFormat="1" ht="15.7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71"/>
      <c r="T671" s="71"/>
      <c r="U671" s="71"/>
      <c r="V671" s="62"/>
      <c r="W671" s="62"/>
      <c r="X671" s="62"/>
      <c r="Y671" s="36"/>
      <c r="Z671" s="36"/>
    </row>
    <row r="672" spans="1:26" s="59" customFormat="1" ht="15.7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71"/>
      <c r="T672" s="71"/>
      <c r="U672" s="71"/>
      <c r="V672" s="62"/>
      <c r="W672" s="62"/>
      <c r="X672" s="62"/>
      <c r="Y672" s="36"/>
      <c r="Z672" s="36"/>
    </row>
    <row r="673" spans="1:26" s="59" customFormat="1" ht="15.7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71"/>
      <c r="T673" s="71"/>
      <c r="U673" s="71"/>
      <c r="V673" s="62"/>
      <c r="W673" s="62"/>
      <c r="X673" s="62"/>
      <c r="Y673" s="36"/>
      <c r="Z673" s="36"/>
    </row>
    <row r="674" spans="1:26" s="59" customFormat="1" ht="15.7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71"/>
      <c r="T674" s="71"/>
      <c r="U674" s="71"/>
      <c r="V674" s="62"/>
      <c r="W674" s="62"/>
      <c r="X674" s="62"/>
      <c r="Y674" s="36"/>
      <c r="Z674" s="36"/>
    </row>
    <row r="675" spans="1:26" s="59" customFormat="1" ht="15.7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71"/>
      <c r="T675" s="71"/>
      <c r="U675" s="71"/>
      <c r="V675" s="62"/>
      <c r="W675" s="62"/>
      <c r="X675" s="62"/>
      <c r="Y675" s="36"/>
      <c r="Z675" s="36"/>
    </row>
    <row r="676" spans="1:26" s="59" customFormat="1" ht="15.7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71"/>
      <c r="T676" s="71"/>
      <c r="U676" s="71"/>
      <c r="V676" s="62"/>
      <c r="W676" s="62"/>
      <c r="X676" s="62"/>
      <c r="Y676" s="36"/>
      <c r="Z676" s="36"/>
    </row>
    <row r="677" spans="1:26" s="59" customFormat="1" ht="15.7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71"/>
      <c r="T677" s="71"/>
      <c r="U677" s="71"/>
      <c r="V677" s="62"/>
      <c r="W677" s="62"/>
      <c r="X677" s="62"/>
      <c r="Y677" s="36"/>
      <c r="Z677" s="36"/>
    </row>
    <row r="678" spans="1:26" s="59" customFormat="1" ht="15.7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71"/>
      <c r="T678" s="71"/>
      <c r="U678" s="71"/>
      <c r="V678" s="62"/>
      <c r="W678" s="62"/>
      <c r="X678" s="62"/>
      <c r="Y678" s="36"/>
      <c r="Z678" s="36"/>
    </row>
    <row r="679" spans="1:26" s="59" customFormat="1" ht="15.7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71"/>
      <c r="T679" s="71"/>
      <c r="U679" s="71"/>
      <c r="V679" s="62"/>
      <c r="W679" s="62"/>
      <c r="X679" s="62"/>
      <c r="Y679" s="36"/>
      <c r="Z679" s="36"/>
    </row>
    <row r="680" spans="1:26" s="59" customFormat="1" ht="15.7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71"/>
      <c r="T680" s="71"/>
      <c r="U680" s="71"/>
      <c r="V680" s="62"/>
      <c r="W680" s="62"/>
      <c r="X680" s="62"/>
      <c r="Y680" s="36"/>
      <c r="Z680" s="36"/>
    </row>
    <row r="681" spans="1:26" s="59" customFormat="1" ht="15.7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71"/>
      <c r="T681" s="71"/>
      <c r="U681" s="71"/>
      <c r="V681" s="62"/>
      <c r="W681" s="62"/>
      <c r="X681" s="62"/>
      <c r="Y681" s="36"/>
      <c r="Z681" s="36"/>
    </row>
    <row r="682" spans="1:26" s="59" customFormat="1" ht="15.7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71"/>
      <c r="T682" s="71"/>
      <c r="U682" s="71"/>
      <c r="V682" s="62"/>
      <c r="W682" s="62"/>
      <c r="X682" s="62"/>
      <c r="Y682" s="36"/>
      <c r="Z682" s="36"/>
    </row>
    <row r="683" spans="1:26" s="59" customFormat="1" ht="15.7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71"/>
      <c r="T683" s="71"/>
      <c r="U683" s="71"/>
      <c r="V683" s="62"/>
      <c r="W683" s="62"/>
      <c r="X683" s="62"/>
      <c r="Y683" s="36"/>
      <c r="Z683" s="36"/>
    </row>
    <row r="684" spans="1:26" s="59" customFormat="1" ht="15.7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71"/>
      <c r="T684" s="71"/>
      <c r="U684" s="71"/>
      <c r="V684" s="62"/>
      <c r="W684" s="62"/>
      <c r="X684" s="62"/>
      <c r="Y684" s="36"/>
      <c r="Z684" s="36"/>
    </row>
    <row r="685" spans="1:26" s="59" customFormat="1" ht="15.7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71"/>
      <c r="T685" s="71"/>
      <c r="U685" s="71"/>
      <c r="V685" s="62"/>
      <c r="W685" s="62"/>
      <c r="X685" s="62"/>
      <c r="Y685" s="36"/>
      <c r="Z685" s="36"/>
    </row>
    <row r="686" spans="1:26" s="59" customFormat="1" ht="15.7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71"/>
      <c r="T686" s="71"/>
      <c r="U686" s="71"/>
      <c r="V686" s="62"/>
      <c r="W686" s="62"/>
      <c r="X686" s="62"/>
      <c r="Y686" s="36"/>
      <c r="Z686" s="36"/>
    </row>
    <row r="687" spans="1:26" s="59" customFormat="1" ht="15.7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71"/>
      <c r="T687" s="71"/>
      <c r="U687" s="71"/>
      <c r="V687" s="62"/>
      <c r="W687" s="62"/>
      <c r="X687" s="62"/>
      <c r="Y687" s="36"/>
      <c r="Z687" s="36"/>
    </row>
    <row r="688" spans="1:26" s="59" customFormat="1" ht="15.7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71"/>
      <c r="T688" s="71"/>
      <c r="U688" s="71"/>
      <c r="V688" s="62"/>
      <c r="W688" s="62"/>
      <c r="X688" s="62"/>
      <c r="Y688" s="36"/>
      <c r="Z688" s="36"/>
    </row>
    <row r="689" spans="1:26" s="59" customFormat="1" ht="15.7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71"/>
      <c r="T689" s="71"/>
      <c r="U689" s="71"/>
      <c r="V689" s="62"/>
      <c r="W689" s="62"/>
      <c r="X689" s="62"/>
      <c r="Y689" s="36"/>
      <c r="Z689" s="36"/>
    </row>
    <row r="690" spans="1:26" s="59" customFormat="1" ht="15.7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71"/>
      <c r="T690" s="71"/>
      <c r="U690" s="71"/>
      <c r="V690" s="62"/>
      <c r="W690" s="62"/>
      <c r="X690" s="62"/>
      <c r="Y690" s="36"/>
      <c r="Z690" s="36"/>
    </row>
    <row r="691" spans="1:26" s="59" customFormat="1" ht="15.7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71"/>
      <c r="T691" s="71"/>
      <c r="U691" s="71"/>
      <c r="V691" s="62"/>
      <c r="W691" s="62"/>
      <c r="X691" s="62"/>
      <c r="Y691" s="36"/>
      <c r="Z691" s="36"/>
    </row>
    <row r="692" spans="1:26" s="59" customFormat="1" ht="15.7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71"/>
      <c r="T692" s="71"/>
      <c r="U692" s="71"/>
      <c r="V692" s="62"/>
      <c r="W692" s="62"/>
      <c r="X692" s="62"/>
      <c r="Y692" s="36"/>
      <c r="Z692" s="36"/>
    </row>
    <row r="693" spans="1:26" s="59" customFormat="1" ht="15.7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71"/>
      <c r="T693" s="71"/>
      <c r="U693" s="71"/>
      <c r="V693" s="62"/>
      <c r="W693" s="62"/>
      <c r="X693" s="62"/>
      <c r="Y693" s="36"/>
      <c r="Z693" s="36"/>
    </row>
    <row r="694" spans="1:26" s="59" customFormat="1" ht="15.7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71"/>
      <c r="T694" s="71"/>
      <c r="U694" s="71"/>
      <c r="V694" s="62"/>
      <c r="W694" s="62"/>
      <c r="X694" s="62"/>
      <c r="Y694" s="36"/>
      <c r="Z694" s="36"/>
    </row>
    <row r="695" spans="1:26" s="59" customFormat="1" ht="15.7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71"/>
      <c r="T695" s="71"/>
      <c r="U695" s="71"/>
      <c r="V695" s="62"/>
      <c r="W695" s="62"/>
      <c r="X695" s="62"/>
      <c r="Y695" s="36"/>
      <c r="Z695" s="36"/>
    </row>
    <row r="696" spans="1:26" s="59" customFormat="1" ht="15.7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71"/>
      <c r="T696" s="71"/>
      <c r="U696" s="71"/>
      <c r="V696" s="62"/>
      <c r="W696" s="62"/>
      <c r="X696" s="62"/>
      <c r="Y696" s="36"/>
      <c r="Z696" s="36"/>
    </row>
    <row r="697" spans="1:26" s="59" customFormat="1" ht="15.7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71"/>
      <c r="T697" s="71"/>
      <c r="U697" s="71"/>
      <c r="V697" s="62"/>
      <c r="W697" s="62"/>
      <c r="X697" s="62"/>
      <c r="Y697" s="36"/>
      <c r="Z697" s="36"/>
    </row>
    <row r="698" spans="1:26" s="59" customFormat="1" ht="15.7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71"/>
      <c r="T698" s="71"/>
      <c r="U698" s="71"/>
      <c r="V698" s="62"/>
      <c r="W698" s="62"/>
      <c r="X698" s="62"/>
      <c r="Y698" s="36"/>
      <c r="Z698" s="36"/>
    </row>
    <row r="699" spans="1:26" s="59" customFormat="1" ht="15.7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71"/>
      <c r="T699" s="71"/>
      <c r="U699" s="71"/>
      <c r="V699" s="62"/>
      <c r="W699" s="62"/>
      <c r="X699" s="62"/>
      <c r="Y699" s="36"/>
      <c r="Z699" s="36"/>
    </row>
    <row r="700" spans="1:26" s="59" customFormat="1" ht="15.7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71"/>
      <c r="T700" s="71"/>
      <c r="U700" s="71"/>
      <c r="V700" s="62"/>
      <c r="W700" s="62"/>
      <c r="X700" s="62"/>
      <c r="Y700" s="36"/>
      <c r="Z700" s="36"/>
    </row>
    <row r="701" spans="1:26" s="59" customFormat="1" ht="15.7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71"/>
      <c r="T701" s="71"/>
      <c r="U701" s="71"/>
      <c r="V701" s="62"/>
      <c r="W701" s="62"/>
      <c r="X701" s="62"/>
      <c r="Y701" s="36"/>
      <c r="Z701" s="36"/>
    </row>
    <row r="702" spans="1:26" s="59" customFormat="1" ht="15.7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71"/>
      <c r="T702" s="71"/>
      <c r="U702" s="71"/>
      <c r="V702" s="62"/>
      <c r="W702" s="62"/>
      <c r="X702" s="62"/>
      <c r="Y702" s="36"/>
      <c r="Z702" s="36"/>
    </row>
    <row r="703" spans="1:26" s="59" customFormat="1" ht="15.7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71"/>
      <c r="T703" s="71"/>
      <c r="U703" s="71"/>
      <c r="V703" s="62"/>
      <c r="W703" s="62"/>
      <c r="X703" s="62"/>
      <c r="Y703" s="36"/>
      <c r="Z703" s="36"/>
    </row>
    <row r="704" spans="1:26" s="59" customFormat="1" ht="15.7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71"/>
      <c r="T704" s="71"/>
      <c r="U704" s="71"/>
      <c r="V704" s="62"/>
      <c r="W704" s="62"/>
      <c r="X704" s="62"/>
      <c r="Y704" s="36"/>
      <c r="Z704" s="36"/>
    </row>
    <row r="705" spans="1:26" s="59" customFormat="1" ht="15.7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71"/>
      <c r="T705" s="71"/>
      <c r="U705" s="71"/>
      <c r="V705" s="62"/>
      <c r="W705" s="62"/>
      <c r="X705" s="62"/>
      <c r="Y705" s="36"/>
      <c r="Z705" s="36"/>
    </row>
    <row r="706" spans="1:26" s="59" customFormat="1" ht="15.7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71"/>
      <c r="T706" s="71"/>
      <c r="U706" s="71"/>
      <c r="V706" s="62"/>
      <c r="W706" s="62"/>
      <c r="X706" s="62"/>
      <c r="Y706" s="36"/>
      <c r="Z706" s="36"/>
    </row>
    <row r="707" spans="1:26" s="59" customFormat="1" ht="15.7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71"/>
      <c r="T707" s="71"/>
      <c r="U707" s="71"/>
      <c r="V707" s="62"/>
      <c r="W707" s="62"/>
      <c r="X707" s="62"/>
      <c r="Y707" s="36"/>
      <c r="Z707" s="36"/>
    </row>
    <row r="708" spans="1:26" s="59" customFormat="1" ht="15.7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71"/>
      <c r="T708" s="71"/>
      <c r="U708" s="71"/>
      <c r="V708" s="62"/>
      <c r="W708" s="62"/>
      <c r="X708" s="62"/>
      <c r="Y708" s="36"/>
      <c r="Z708" s="36"/>
    </row>
    <row r="709" spans="1:26" s="59" customFormat="1" ht="15.7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71"/>
      <c r="T709" s="71"/>
      <c r="U709" s="71"/>
      <c r="V709" s="62"/>
      <c r="W709" s="62"/>
      <c r="X709" s="62"/>
      <c r="Y709" s="36"/>
      <c r="Z709" s="36"/>
    </row>
    <row r="710" spans="1:26" s="59" customFormat="1" ht="15.7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71"/>
      <c r="T710" s="71"/>
      <c r="U710" s="71"/>
      <c r="V710" s="62"/>
      <c r="W710" s="62"/>
      <c r="X710" s="62"/>
      <c r="Y710" s="36"/>
      <c r="Z710" s="36"/>
    </row>
    <row r="711" spans="1:26" s="59" customFormat="1" ht="15.7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71"/>
      <c r="T711" s="71"/>
      <c r="U711" s="71"/>
      <c r="V711" s="62"/>
      <c r="W711" s="62"/>
      <c r="X711" s="62"/>
      <c r="Y711" s="36"/>
      <c r="Z711" s="36"/>
    </row>
    <row r="712" spans="1:26" s="59" customFormat="1" ht="15.7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71"/>
      <c r="T712" s="71"/>
      <c r="U712" s="71"/>
      <c r="V712" s="62"/>
      <c r="W712" s="62"/>
      <c r="X712" s="62"/>
      <c r="Y712" s="36"/>
      <c r="Z712" s="36"/>
    </row>
    <row r="713" spans="1:26" s="59" customFormat="1" ht="15.7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71"/>
      <c r="T713" s="71"/>
      <c r="U713" s="71"/>
      <c r="V713" s="62"/>
      <c r="W713" s="62"/>
      <c r="X713" s="62"/>
      <c r="Y713" s="36"/>
      <c r="Z713" s="36"/>
    </row>
    <row r="714" spans="1:26" s="59" customFormat="1" ht="15.7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71"/>
      <c r="T714" s="71"/>
      <c r="U714" s="71"/>
      <c r="V714" s="62"/>
      <c r="W714" s="62"/>
      <c r="X714" s="62"/>
      <c r="Y714" s="36"/>
      <c r="Z714" s="36"/>
    </row>
    <row r="715" spans="1:26" s="59" customFormat="1" ht="15.7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71"/>
      <c r="T715" s="71"/>
      <c r="U715" s="71"/>
      <c r="V715" s="62"/>
      <c r="W715" s="62"/>
      <c r="X715" s="62"/>
      <c r="Y715" s="36"/>
      <c r="Z715" s="36"/>
    </row>
    <row r="716" spans="1:26" s="59" customFormat="1" ht="15.7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71"/>
      <c r="T716" s="71"/>
      <c r="U716" s="71"/>
      <c r="V716" s="62"/>
      <c r="W716" s="62"/>
      <c r="X716" s="62"/>
      <c r="Y716" s="36"/>
      <c r="Z716" s="36"/>
    </row>
    <row r="717" spans="1:26" s="59" customFormat="1" ht="15.7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71"/>
      <c r="T717" s="71"/>
      <c r="U717" s="71"/>
      <c r="V717" s="62"/>
      <c r="W717" s="62"/>
      <c r="X717" s="62"/>
      <c r="Y717" s="36"/>
      <c r="Z717" s="36"/>
    </row>
    <row r="718" spans="1:26" s="59" customFormat="1" ht="15.7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71"/>
      <c r="T718" s="71"/>
      <c r="U718" s="71"/>
      <c r="V718" s="62"/>
      <c r="W718" s="62"/>
      <c r="X718" s="62"/>
      <c r="Y718" s="36"/>
      <c r="Z718" s="36"/>
    </row>
    <row r="719" spans="1:26" s="59" customFormat="1" ht="15.7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71"/>
      <c r="T719" s="71"/>
      <c r="U719" s="71"/>
      <c r="V719" s="62"/>
      <c r="W719" s="62"/>
      <c r="X719" s="62"/>
      <c r="Y719" s="36"/>
      <c r="Z719" s="36"/>
    </row>
    <row r="720" spans="1:26" s="59" customFormat="1" ht="15.7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71"/>
      <c r="T720" s="71"/>
      <c r="U720" s="71"/>
      <c r="V720" s="62"/>
      <c r="W720" s="62"/>
      <c r="X720" s="62"/>
      <c r="Y720" s="36"/>
      <c r="Z720" s="36"/>
    </row>
    <row r="721" spans="1:26" s="59" customFormat="1" ht="15.7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71"/>
      <c r="T721" s="71"/>
      <c r="U721" s="71"/>
      <c r="V721" s="62"/>
      <c r="W721" s="62"/>
      <c r="X721" s="62"/>
      <c r="Y721" s="36"/>
      <c r="Z721" s="36"/>
    </row>
    <row r="722" spans="1:26" s="59" customFormat="1" ht="15.7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71"/>
      <c r="T722" s="71"/>
      <c r="U722" s="71"/>
      <c r="V722" s="62"/>
      <c r="W722" s="62"/>
      <c r="X722" s="62"/>
      <c r="Y722" s="36"/>
      <c r="Z722" s="36"/>
    </row>
    <row r="723" spans="1:26" s="59" customFormat="1" ht="15.7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71"/>
      <c r="T723" s="71"/>
      <c r="U723" s="71"/>
      <c r="V723" s="62"/>
      <c r="W723" s="62"/>
      <c r="X723" s="62"/>
      <c r="Y723" s="36"/>
      <c r="Z723" s="36"/>
    </row>
    <row r="724" spans="1:26" s="59" customFormat="1" ht="15.7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71"/>
      <c r="T724" s="71"/>
      <c r="U724" s="71"/>
      <c r="V724" s="62"/>
      <c r="W724" s="62"/>
      <c r="X724" s="62"/>
      <c r="Y724" s="36"/>
      <c r="Z724" s="36"/>
    </row>
    <row r="725" spans="1:26" s="59" customFormat="1" ht="15.7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71"/>
      <c r="T725" s="71"/>
      <c r="U725" s="71"/>
      <c r="V725" s="62"/>
      <c r="W725" s="62"/>
      <c r="X725" s="62"/>
      <c r="Y725" s="36"/>
      <c r="Z725" s="36"/>
    </row>
    <row r="726" spans="1:26" s="59" customFormat="1" ht="15.7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71"/>
      <c r="T726" s="71"/>
      <c r="U726" s="71"/>
      <c r="V726" s="62"/>
      <c r="W726" s="62"/>
      <c r="X726" s="62"/>
      <c r="Y726" s="36"/>
      <c r="Z726" s="36"/>
    </row>
    <row r="727" spans="1:26" s="59" customFormat="1" ht="15.7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71"/>
      <c r="T727" s="71"/>
      <c r="U727" s="71"/>
      <c r="V727" s="62"/>
      <c r="W727" s="62"/>
      <c r="X727" s="62"/>
      <c r="Y727" s="36"/>
      <c r="Z727" s="36"/>
    </row>
    <row r="728" spans="1:26" s="59" customFormat="1" ht="15.7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71"/>
      <c r="T728" s="71"/>
      <c r="U728" s="71"/>
      <c r="V728" s="62"/>
      <c r="W728" s="62"/>
      <c r="X728" s="62"/>
      <c r="Y728" s="36"/>
      <c r="Z728" s="36"/>
    </row>
    <row r="729" spans="1:26" s="59" customFormat="1" ht="15.7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71"/>
      <c r="T729" s="71"/>
      <c r="U729" s="71"/>
      <c r="V729" s="62"/>
      <c r="W729" s="62"/>
      <c r="X729" s="62"/>
      <c r="Y729" s="36"/>
      <c r="Z729" s="36"/>
    </row>
    <row r="730" spans="1:26" s="59" customFormat="1" ht="15.7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71"/>
      <c r="T730" s="71"/>
      <c r="U730" s="71"/>
      <c r="V730" s="62"/>
      <c r="W730" s="62"/>
      <c r="X730" s="62"/>
      <c r="Y730" s="36"/>
      <c r="Z730" s="36"/>
    </row>
    <row r="731" spans="1:26" s="59" customFormat="1" ht="15.7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71"/>
      <c r="T731" s="71"/>
      <c r="U731" s="71"/>
      <c r="V731" s="62"/>
      <c r="W731" s="62"/>
      <c r="X731" s="62"/>
      <c r="Y731" s="36"/>
      <c r="Z731" s="36"/>
    </row>
    <row r="732" spans="1:26" s="59" customFormat="1" ht="15.7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71"/>
      <c r="T732" s="71"/>
      <c r="U732" s="71"/>
      <c r="V732" s="62"/>
      <c r="W732" s="62"/>
      <c r="X732" s="62"/>
      <c r="Y732" s="36"/>
      <c r="Z732" s="36"/>
    </row>
    <row r="733" spans="1:26" s="59" customFormat="1" ht="15.7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71"/>
      <c r="T733" s="71"/>
      <c r="U733" s="71"/>
      <c r="V733" s="62"/>
      <c r="W733" s="62"/>
      <c r="X733" s="62"/>
      <c r="Y733" s="36"/>
      <c r="Z733" s="36"/>
    </row>
    <row r="734" spans="1:26" s="59" customFormat="1" ht="15.7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71"/>
      <c r="T734" s="71"/>
      <c r="U734" s="71"/>
      <c r="V734" s="62"/>
      <c r="W734" s="62"/>
      <c r="X734" s="62"/>
      <c r="Y734" s="36"/>
      <c r="Z734" s="36"/>
    </row>
    <row r="735" spans="1:26" s="59" customFormat="1" ht="15.7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71"/>
      <c r="T735" s="71"/>
      <c r="U735" s="71"/>
      <c r="V735" s="62"/>
      <c r="W735" s="62"/>
      <c r="X735" s="62"/>
      <c r="Y735" s="36"/>
      <c r="Z735" s="36"/>
    </row>
    <row r="736" spans="23:26" ht="15.75">
      <c r="W736" s="62"/>
      <c r="X736" s="62"/>
      <c r="Y736" s="2"/>
      <c r="Z736" s="2"/>
    </row>
    <row r="737" spans="23:26" ht="15.75">
      <c r="W737" s="62"/>
      <c r="X737" s="62"/>
      <c r="Y737" s="2"/>
      <c r="Z737" s="2"/>
    </row>
    <row r="738" spans="23:26" ht="15.75">
      <c r="W738" s="62"/>
      <c r="X738" s="62"/>
      <c r="Y738" s="2"/>
      <c r="Z738" s="2"/>
    </row>
    <row r="739" spans="23:26" ht="15.75">
      <c r="W739" s="62"/>
      <c r="X739" s="62"/>
      <c r="Y739" s="2"/>
      <c r="Z739" s="2"/>
    </row>
    <row r="740" spans="23:26" ht="15.75">
      <c r="W740" s="62"/>
      <c r="X740" s="62"/>
      <c r="Y740" s="2"/>
      <c r="Z740" s="2"/>
    </row>
    <row r="741" spans="23:26" ht="15.75">
      <c r="W741" s="62"/>
      <c r="X741" s="62"/>
      <c r="Y741" s="2"/>
      <c r="Z741" s="2"/>
    </row>
    <row r="742" spans="23:26" ht="15.75">
      <c r="W742" s="62"/>
      <c r="X742" s="62"/>
      <c r="Y742" s="2"/>
      <c r="Z742" s="2"/>
    </row>
    <row r="743" spans="23:26" ht="15.75">
      <c r="W743" s="62"/>
      <c r="X743" s="62"/>
      <c r="Y743" s="2"/>
      <c r="Z743" s="2"/>
    </row>
    <row r="744" spans="23:26" ht="15.75">
      <c r="W744" s="62"/>
      <c r="X744" s="62"/>
      <c r="Y744" s="2"/>
      <c r="Z744" s="2"/>
    </row>
    <row r="745" spans="23:26" ht="15.75">
      <c r="W745" s="62"/>
      <c r="X745" s="62"/>
      <c r="Y745" s="2"/>
      <c r="Z745" s="2"/>
    </row>
    <row r="746" spans="23:26" ht="15.75">
      <c r="W746" s="62"/>
      <c r="X746" s="62"/>
      <c r="Y746" s="2"/>
      <c r="Z746" s="2"/>
    </row>
    <row r="747" spans="23:26" ht="15.75">
      <c r="W747" s="62"/>
      <c r="X747" s="62"/>
      <c r="Y747" s="2"/>
      <c r="Z747" s="2"/>
    </row>
    <row r="748" spans="23:26" ht="15.75">
      <c r="W748" s="62"/>
      <c r="X748" s="62"/>
      <c r="Y748" s="2"/>
      <c r="Z748" s="2"/>
    </row>
    <row r="749" spans="23:26" ht="15.75">
      <c r="W749" s="62"/>
      <c r="X749" s="62"/>
      <c r="Y749" s="2"/>
      <c r="Z749" s="2"/>
    </row>
    <row r="750" spans="23:26" ht="15.75">
      <c r="W750" s="62"/>
      <c r="X750" s="62"/>
      <c r="Y750" s="2"/>
      <c r="Z750" s="2"/>
    </row>
    <row r="751" spans="23:26" ht="15.75">
      <c r="W751" s="62"/>
      <c r="X751" s="62"/>
      <c r="Y751" s="2"/>
      <c r="Z751" s="2"/>
    </row>
    <row r="752" spans="23:26" ht="15.75">
      <c r="W752" s="62"/>
      <c r="X752" s="62"/>
      <c r="Y752" s="2"/>
      <c r="Z752" s="2"/>
    </row>
    <row r="753" spans="23:26" ht="15.75">
      <c r="W753" s="62"/>
      <c r="X753" s="62"/>
      <c r="Y753" s="2"/>
      <c r="Z753" s="2"/>
    </row>
    <row r="754" spans="23:26" ht="15.75">
      <c r="W754" s="62"/>
      <c r="X754" s="62"/>
      <c r="Y754" s="2"/>
      <c r="Z754" s="2"/>
    </row>
    <row r="755" spans="23:26" ht="15.75">
      <c r="W755" s="62"/>
      <c r="X755" s="62"/>
      <c r="Y755" s="2"/>
      <c r="Z755" s="2"/>
    </row>
    <row r="756" spans="23:26" ht="15.75">
      <c r="W756" s="62"/>
      <c r="X756" s="62"/>
      <c r="Y756" s="2"/>
      <c r="Z756" s="2"/>
    </row>
    <row r="757" spans="23:26" ht="15.75">
      <c r="W757" s="62"/>
      <c r="X757" s="62"/>
      <c r="Y757" s="2"/>
      <c r="Z757" s="2"/>
    </row>
    <row r="758" spans="23:26" ht="15.75">
      <c r="W758" s="62"/>
      <c r="X758" s="62"/>
      <c r="Y758" s="2"/>
      <c r="Z758" s="2"/>
    </row>
    <row r="759" spans="23:26" ht="15.75">
      <c r="W759" s="62"/>
      <c r="X759" s="62"/>
      <c r="Y759" s="2"/>
      <c r="Z759" s="2"/>
    </row>
    <row r="760" spans="23:26" ht="15.75">
      <c r="W760" s="62"/>
      <c r="X760" s="62"/>
      <c r="Y760" s="2"/>
      <c r="Z760" s="2"/>
    </row>
    <row r="761" spans="23:26" ht="15.75">
      <c r="W761" s="62"/>
      <c r="X761" s="62"/>
      <c r="Y761" s="2"/>
      <c r="Z761" s="2"/>
    </row>
    <row r="762" spans="23:26" ht="15.75">
      <c r="W762" s="62"/>
      <c r="X762" s="62"/>
      <c r="Y762" s="2"/>
      <c r="Z762" s="2"/>
    </row>
    <row r="763" spans="23:26" ht="15.75">
      <c r="W763" s="62"/>
      <c r="X763" s="62"/>
      <c r="Y763" s="2"/>
      <c r="Z763" s="2"/>
    </row>
    <row r="764" spans="23:26" ht="15.75">
      <c r="W764" s="62"/>
      <c r="X764" s="62"/>
      <c r="Y764" s="2"/>
      <c r="Z764" s="2"/>
    </row>
    <row r="765" spans="23:26" ht="15.75">
      <c r="W765" s="62"/>
      <c r="X765" s="62"/>
      <c r="Y765" s="2"/>
      <c r="Z765" s="2"/>
    </row>
    <row r="766" spans="23:26" ht="15.75">
      <c r="W766" s="62"/>
      <c r="X766" s="62"/>
      <c r="Y766" s="2"/>
      <c r="Z766" s="2"/>
    </row>
    <row r="767" spans="23:26" ht="15.75">
      <c r="W767" s="62"/>
      <c r="X767" s="62"/>
      <c r="Y767" s="2"/>
      <c r="Z767" s="2"/>
    </row>
    <row r="768" spans="23:26" ht="15.75">
      <c r="W768" s="62"/>
      <c r="X768" s="62"/>
      <c r="Y768" s="2"/>
      <c r="Z768" s="2"/>
    </row>
    <row r="769" spans="23:26" ht="15.75">
      <c r="W769" s="62"/>
      <c r="X769" s="62"/>
      <c r="Y769" s="2"/>
      <c r="Z769" s="2"/>
    </row>
    <row r="770" spans="23:26" ht="15.75">
      <c r="W770" s="62"/>
      <c r="X770" s="62"/>
      <c r="Y770" s="2"/>
      <c r="Z770" s="2"/>
    </row>
    <row r="771" spans="23:26" ht="15.75">
      <c r="W771" s="62"/>
      <c r="X771" s="62"/>
      <c r="Y771" s="2"/>
      <c r="Z771" s="2"/>
    </row>
    <row r="772" spans="23:26" ht="15.75">
      <c r="W772" s="62"/>
      <c r="X772" s="62"/>
      <c r="Y772" s="2"/>
      <c r="Z772" s="2"/>
    </row>
    <row r="773" spans="23:26" ht="15.75">
      <c r="W773" s="62"/>
      <c r="X773" s="62"/>
      <c r="Y773" s="2"/>
      <c r="Z773" s="2"/>
    </row>
    <row r="774" spans="23:26" ht="15.75">
      <c r="W774" s="62"/>
      <c r="X774" s="62"/>
      <c r="Y774" s="2"/>
      <c r="Z774" s="2"/>
    </row>
    <row r="775" spans="23:26" ht="15.75">
      <c r="W775" s="62"/>
      <c r="X775" s="62"/>
      <c r="Y775" s="2"/>
      <c r="Z775" s="2"/>
    </row>
    <row r="776" spans="23:26" ht="15.75">
      <c r="W776" s="62"/>
      <c r="X776" s="62"/>
      <c r="Y776" s="2"/>
      <c r="Z776" s="2"/>
    </row>
    <row r="777" spans="23:26" ht="15.75">
      <c r="W777" s="62"/>
      <c r="X777" s="62"/>
      <c r="Y777" s="2"/>
      <c r="Z777" s="2"/>
    </row>
    <row r="778" spans="23:26" ht="15.75">
      <c r="W778" s="62"/>
      <c r="X778" s="62"/>
      <c r="Y778" s="2"/>
      <c r="Z778" s="2"/>
    </row>
    <row r="779" spans="23:26" ht="15.75">
      <c r="W779" s="62"/>
      <c r="X779" s="62"/>
      <c r="Y779" s="2"/>
      <c r="Z779" s="2"/>
    </row>
    <row r="780" spans="23:26" ht="15.75">
      <c r="W780" s="62"/>
      <c r="X780" s="62"/>
      <c r="Y780" s="2"/>
      <c r="Z780" s="2"/>
    </row>
    <row r="781" spans="23:26" ht="15.75">
      <c r="W781" s="62"/>
      <c r="X781" s="62"/>
      <c r="Y781" s="2"/>
      <c r="Z781" s="2"/>
    </row>
    <row r="782" spans="23:26" ht="15.75">
      <c r="W782" s="62"/>
      <c r="X782" s="62"/>
      <c r="Y782" s="2"/>
      <c r="Z782" s="2"/>
    </row>
    <row r="783" spans="23:26" ht="15.75">
      <c r="W783" s="62"/>
      <c r="X783" s="62"/>
      <c r="Y783" s="2"/>
      <c r="Z783" s="2"/>
    </row>
    <row r="784" spans="23:26" ht="15.75">
      <c r="W784" s="62"/>
      <c r="X784" s="62"/>
      <c r="Y784" s="2"/>
      <c r="Z784" s="2"/>
    </row>
    <row r="785" spans="23:26" ht="15.75">
      <c r="W785" s="62"/>
      <c r="X785" s="62"/>
      <c r="Y785" s="2"/>
      <c r="Z785" s="2"/>
    </row>
    <row r="786" spans="23:26" ht="15.75">
      <c r="W786" s="62"/>
      <c r="X786" s="62"/>
      <c r="Y786" s="2"/>
      <c r="Z786" s="2"/>
    </row>
    <row r="787" spans="23:26" ht="15.75">
      <c r="W787" s="62"/>
      <c r="X787" s="62"/>
      <c r="Y787" s="2"/>
      <c r="Z787" s="2"/>
    </row>
    <row r="788" spans="23:26" ht="15.75">
      <c r="W788" s="62"/>
      <c r="X788" s="62"/>
      <c r="Y788" s="2"/>
      <c r="Z788" s="2"/>
    </row>
    <row r="789" spans="23:26" ht="15.75">
      <c r="W789" s="62"/>
      <c r="X789" s="62"/>
      <c r="Y789" s="2"/>
      <c r="Z789" s="2"/>
    </row>
    <row r="790" spans="23:26" ht="15.75">
      <c r="W790" s="62"/>
      <c r="X790" s="62"/>
      <c r="Y790" s="2"/>
      <c r="Z790" s="2"/>
    </row>
    <row r="791" spans="23:26" ht="15.75">
      <c r="W791" s="62"/>
      <c r="X791" s="62"/>
      <c r="Y791" s="2"/>
      <c r="Z791" s="2"/>
    </row>
    <row r="792" spans="23:26" ht="15.75">
      <c r="W792" s="62"/>
      <c r="X792" s="62"/>
      <c r="Y792" s="2"/>
      <c r="Z792" s="2"/>
    </row>
    <row r="793" spans="23:26" ht="15.75">
      <c r="W793" s="62"/>
      <c r="X793" s="62"/>
      <c r="Y793" s="2"/>
      <c r="Z793" s="2"/>
    </row>
    <row r="794" spans="23:26" ht="15.75">
      <c r="W794" s="62"/>
      <c r="X794" s="62"/>
      <c r="Y794" s="2"/>
      <c r="Z794" s="2"/>
    </row>
    <row r="795" spans="23:26" ht="15.75">
      <c r="W795" s="62"/>
      <c r="X795" s="62"/>
      <c r="Y795" s="2"/>
      <c r="Z795" s="2"/>
    </row>
    <row r="796" spans="23:26" ht="15.75">
      <c r="W796" s="62"/>
      <c r="X796" s="62"/>
      <c r="Y796" s="2"/>
      <c r="Z796" s="2"/>
    </row>
    <row r="797" spans="23:26" ht="15.75">
      <c r="W797" s="62"/>
      <c r="X797" s="62"/>
      <c r="Y797" s="2"/>
      <c r="Z797" s="2"/>
    </row>
    <row r="798" spans="23:26" ht="15.75">
      <c r="W798" s="62"/>
      <c r="X798" s="62"/>
      <c r="Y798" s="2"/>
      <c r="Z798" s="2"/>
    </row>
    <row r="799" spans="23:26" ht="15.75">
      <c r="W799" s="62"/>
      <c r="X799" s="62"/>
      <c r="Y799" s="2"/>
      <c r="Z799" s="2"/>
    </row>
    <row r="800" spans="23:26" ht="15.75">
      <c r="W800" s="62"/>
      <c r="X800" s="62"/>
      <c r="Y800" s="2"/>
      <c r="Z800" s="2"/>
    </row>
    <row r="801" spans="23:26" ht="15.75">
      <c r="W801" s="62"/>
      <c r="X801" s="62"/>
      <c r="Y801" s="2"/>
      <c r="Z801" s="2"/>
    </row>
    <row r="802" spans="23:26" ht="15.75">
      <c r="W802" s="62"/>
      <c r="X802" s="62"/>
      <c r="Y802" s="2"/>
      <c r="Z802" s="2"/>
    </row>
    <row r="803" spans="23:26" ht="15.75">
      <c r="W803" s="62"/>
      <c r="X803" s="62"/>
      <c r="Y803" s="2"/>
      <c r="Z803" s="2"/>
    </row>
    <row r="804" spans="23:26" ht="15.75">
      <c r="W804" s="62"/>
      <c r="X804" s="62"/>
      <c r="Y804" s="2"/>
      <c r="Z804" s="2"/>
    </row>
    <row r="805" spans="23:26" ht="15.75">
      <c r="W805" s="62"/>
      <c r="X805" s="62"/>
      <c r="Y805" s="2"/>
      <c r="Z805" s="2"/>
    </row>
    <row r="806" spans="23:26" ht="15.75">
      <c r="W806" s="62"/>
      <c r="X806" s="62"/>
      <c r="Y806" s="2"/>
      <c r="Z806" s="2"/>
    </row>
    <row r="807" spans="23:26" ht="15.75">
      <c r="W807" s="62"/>
      <c r="X807" s="62"/>
      <c r="Y807" s="2"/>
      <c r="Z807" s="2"/>
    </row>
    <row r="808" spans="23:26" ht="15.75">
      <c r="W808" s="62"/>
      <c r="X808" s="62"/>
      <c r="Y808" s="2"/>
      <c r="Z808" s="2"/>
    </row>
    <row r="809" spans="23:26" ht="15.75">
      <c r="W809" s="62"/>
      <c r="X809" s="62"/>
      <c r="Y809" s="2"/>
      <c r="Z809" s="2"/>
    </row>
    <row r="810" spans="23:26" ht="15.75">
      <c r="W810" s="62"/>
      <c r="X810" s="62"/>
      <c r="Y810" s="2"/>
      <c r="Z810" s="2"/>
    </row>
    <row r="811" spans="23:26" ht="15.75">
      <c r="W811" s="62"/>
      <c r="X811" s="62"/>
      <c r="Y811" s="2"/>
      <c r="Z811" s="2"/>
    </row>
    <row r="812" spans="23:26" ht="15.75">
      <c r="W812" s="62"/>
      <c r="X812" s="62"/>
      <c r="Y812" s="2"/>
      <c r="Z812" s="2"/>
    </row>
    <row r="813" spans="23:26" ht="15.75">
      <c r="W813" s="62"/>
      <c r="X813" s="62"/>
      <c r="Y813" s="2"/>
      <c r="Z813" s="2"/>
    </row>
    <row r="814" spans="23:26" ht="15.75">
      <c r="W814" s="62"/>
      <c r="X814" s="62"/>
      <c r="Y814" s="2"/>
      <c r="Z814" s="2"/>
    </row>
    <row r="815" spans="23:26" ht="15.75">
      <c r="W815" s="62"/>
      <c r="X815" s="62"/>
      <c r="Y815" s="2"/>
      <c r="Z815" s="2"/>
    </row>
    <row r="816" spans="23:26" ht="15.75">
      <c r="W816" s="62"/>
      <c r="X816" s="62"/>
      <c r="Y816" s="2"/>
      <c r="Z816" s="2"/>
    </row>
    <row r="817" spans="23:26" ht="15.75">
      <c r="W817" s="62"/>
      <c r="X817" s="62"/>
      <c r="Y817" s="2"/>
      <c r="Z817" s="2"/>
    </row>
    <row r="818" spans="23:26" ht="15.75">
      <c r="W818" s="62"/>
      <c r="X818" s="62"/>
      <c r="Y818" s="2"/>
      <c r="Z818" s="2"/>
    </row>
    <row r="819" spans="23:26" ht="15.75">
      <c r="W819" s="62"/>
      <c r="X819" s="62"/>
      <c r="Y819" s="2"/>
      <c r="Z819" s="2"/>
    </row>
    <row r="820" spans="23:26" ht="15.75">
      <c r="W820" s="62"/>
      <c r="X820" s="62"/>
      <c r="Y820" s="2"/>
      <c r="Z820" s="2"/>
    </row>
    <row r="821" spans="23:26" ht="15.75">
      <c r="W821" s="62"/>
      <c r="X821" s="62"/>
      <c r="Y821" s="2"/>
      <c r="Z821" s="2"/>
    </row>
    <row r="822" spans="23:26" ht="15.75">
      <c r="W822" s="62"/>
      <c r="X822" s="62"/>
      <c r="Y822" s="2"/>
      <c r="Z822" s="2"/>
    </row>
    <row r="823" spans="23:26" ht="15.75">
      <c r="W823" s="62"/>
      <c r="X823" s="62"/>
      <c r="Y823" s="2"/>
      <c r="Z823" s="2"/>
    </row>
    <row r="824" spans="23:26" ht="15.75">
      <c r="W824" s="62"/>
      <c r="X824" s="62"/>
      <c r="Y824" s="2"/>
      <c r="Z824" s="2"/>
    </row>
    <row r="825" spans="23:26" ht="15.75">
      <c r="W825" s="62"/>
      <c r="X825" s="62"/>
      <c r="Y825" s="2"/>
      <c r="Z825" s="2"/>
    </row>
    <row r="826" spans="23:26" ht="15.75">
      <c r="W826" s="62"/>
      <c r="X826" s="62"/>
      <c r="Y826" s="2"/>
      <c r="Z826" s="2"/>
    </row>
    <row r="827" spans="23:26" ht="15.75">
      <c r="W827" s="62"/>
      <c r="X827" s="62"/>
      <c r="Y827" s="2"/>
      <c r="Z827" s="2"/>
    </row>
    <row r="828" spans="23:26" ht="15.75">
      <c r="W828" s="62"/>
      <c r="X828" s="62"/>
      <c r="Y828" s="2"/>
      <c r="Z828" s="2"/>
    </row>
    <row r="829" spans="23:26" ht="15.75">
      <c r="W829" s="62"/>
      <c r="X829" s="62"/>
      <c r="Y829" s="2"/>
      <c r="Z829" s="2"/>
    </row>
    <row r="830" spans="23:26" ht="15.75">
      <c r="W830" s="62"/>
      <c r="X830" s="62"/>
      <c r="Y830" s="2"/>
      <c r="Z830" s="2"/>
    </row>
    <row r="831" spans="23:26" ht="15.75">
      <c r="W831" s="62"/>
      <c r="X831" s="62"/>
      <c r="Y831" s="2"/>
      <c r="Z831" s="2"/>
    </row>
    <row r="832" spans="23:26" ht="15.75">
      <c r="W832" s="62"/>
      <c r="X832" s="62"/>
      <c r="Y832" s="2"/>
      <c r="Z832" s="2"/>
    </row>
    <row r="833" spans="23:26" ht="15.75">
      <c r="W833" s="62"/>
      <c r="X833" s="62"/>
      <c r="Y833" s="2"/>
      <c r="Z833" s="2"/>
    </row>
    <row r="834" spans="23:26" ht="15.75">
      <c r="W834" s="62"/>
      <c r="X834" s="62"/>
      <c r="Y834" s="2"/>
      <c r="Z834" s="2"/>
    </row>
    <row r="835" spans="23:26" ht="15.75">
      <c r="W835" s="62"/>
      <c r="X835" s="62"/>
      <c r="Y835" s="2"/>
      <c r="Z835" s="2"/>
    </row>
    <row r="836" spans="23:26" ht="15.75">
      <c r="W836" s="62"/>
      <c r="X836" s="62"/>
      <c r="Y836" s="2"/>
      <c r="Z836" s="2"/>
    </row>
    <row r="837" spans="23:26" ht="15.75">
      <c r="W837" s="62"/>
      <c r="X837" s="62"/>
      <c r="Y837" s="2"/>
      <c r="Z837" s="2"/>
    </row>
    <row r="838" spans="23:26" ht="15.75">
      <c r="W838" s="62"/>
      <c r="X838" s="62"/>
      <c r="Y838" s="2"/>
      <c r="Z838" s="2"/>
    </row>
    <row r="839" spans="23:26" ht="15.75">
      <c r="W839" s="62"/>
      <c r="X839" s="62"/>
      <c r="Y839" s="2"/>
      <c r="Z839" s="2"/>
    </row>
    <row r="840" spans="23:26" ht="15.75">
      <c r="W840" s="62"/>
      <c r="X840" s="62"/>
      <c r="Y840" s="2"/>
      <c r="Z840" s="2"/>
    </row>
    <row r="841" spans="23:26" ht="15.75">
      <c r="W841" s="62"/>
      <c r="X841" s="62"/>
      <c r="Y841" s="2"/>
      <c r="Z841" s="2"/>
    </row>
    <row r="842" spans="23:26" ht="15.75">
      <c r="W842" s="62"/>
      <c r="X842" s="62"/>
      <c r="Y842" s="2"/>
      <c r="Z842" s="2"/>
    </row>
    <row r="843" spans="23:26" ht="15.75">
      <c r="W843" s="62"/>
      <c r="X843" s="62"/>
      <c r="Y843" s="2"/>
      <c r="Z843" s="2"/>
    </row>
    <row r="844" spans="23:26" ht="15.75">
      <c r="W844" s="62"/>
      <c r="X844" s="62"/>
      <c r="Y844" s="2"/>
      <c r="Z844" s="2"/>
    </row>
    <row r="845" spans="23:26" ht="15.75">
      <c r="W845" s="62"/>
      <c r="X845" s="62"/>
      <c r="Y845" s="2"/>
      <c r="Z845" s="2"/>
    </row>
    <row r="846" spans="23:26" ht="15.75">
      <c r="W846" s="62"/>
      <c r="X846" s="62"/>
      <c r="Y846" s="2"/>
      <c r="Z846" s="2"/>
    </row>
    <row r="847" spans="23:26" ht="15.75">
      <c r="W847" s="62"/>
      <c r="X847" s="62"/>
      <c r="Y847" s="2"/>
      <c r="Z847" s="2"/>
    </row>
    <row r="848" spans="23:26" ht="15.75">
      <c r="W848" s="62"/>
      <c r="X848" s="62"/>
      <c r="Y848" s="2"/>
      <c r="Z848" s="2"/>
    </row>
    <row r="849" spans="23:26" ht="15.75">
      <c r="W849" s="62"/>
      <c r="X849" s="62"/>
      <c r="Y849" s="2"/>
      <c r="Z849" s="2"/>
    </row>
    <row r="850" spans="23:26" ht="15.75">
      <c r="W850" s="62"/>
      <c r="X850" s="62"/>
      <c r="Y850" s="2"/>
      <c r="Z850" s="2"/>
    </row>
    <row r="851" spans="23:26" ht="15.75">
      <c r="W851" s="62"/>
      <c r="X851" s="62"/>
      <c r="Y851" s="2"/>
      <c r="Z851" s="2"/>
    </row>
    <row r="852" spans="23:26" ht="15.75">
      <c r="W852" s="62"/>
      <c r="X852" s="62"/>
      <c r="Y852" s="2"/>
      <c r="Z852" s="2"/>
    </row>
    <row r="853" spans="23:26" ht="15.75">
      <c r="W853" s="62"/>
      <c r="X853" s="62"/>
      <c r="Y853" s="2"/>
      <c r="Z853" s="2"/>
    </row>
    <row r="854" spans="23:26" ht="15.75">
      <c r="W854" s="62"/>
      <c r="X854" s="62"/>
      <c r="Y854" s="2"/>
      <c r="Z854" s="2"/>
    </row>
    <row r="855" spans="23:26" ht="15.75">
      <c r="W855" s="62"/>
      <c r="X855" s="62"/>
      <c r="Y855" s="2"/>
      <c r="Z855" s="2"/>
    </row>
    <row r="856" spans="23:26" ht="15.75">
      <c r="W856" s="62"/>
      <c r="X856" s="62"/>
      <c r="Y856" s="2"/>
      <c r="Z856" s="2"/>
    </row>
    <row r="857" spans="23:26" ht="15.75">
      <c r="W857" s="62"/>
      <c r="X857" s="62"/>
      <c r="Y857" s="2"/>
      <c r="Z857" s="2"/>
    </row>
    <row r="858" spans="23:26" ht="15.75">
      <c r="W858" s="62"/>
      <c r="X858" s="62"/>
      <c r="Y858" s="2"/>
      <c r="Z858" s="2"/>
    </row>
    <row r="859" spans="23:26" ht="15.75">
      <c r="W859" s="62"/>
      <c r="X859" s="62"/>
      <c r="Y859" s="2"/>
      <c r="Z859" s="2"/>
    </row>
    <row r="860" spans="23:26" ht="15.75">
      <c r="W860" s="62"/>
      <c r="X860" s="62"/>
      <c r="Y860" s="2"/>
      <c r="Z860" s="2"/>
    </row>
    <row r="861" spans="23:26" ht="15.75">
      <c r="W861" s="62"/>
      <c r="X861" s="62"/>
      <c r="Y861" s="2"/>
      <c r="Z861" s="2"/>
    </row>
    <row r="862" spans="23:26" ht="15.75">
      <c r="W862" s="62"/>
      <c r="X862" s="62"/>
      <c r="Y862" s="2"/>
      <c r="Z862" s="2"/>
    </row>
    <row r="863" spans="23:26" ht="15.75">
      <c r="W863" s="62"/>
      <c r="X863" s="62"/>
      <c r="Y863" s="2"/>
      <c r="Z863" s="2"/>
    </row>
    <row r="864" spans="23:26" ht="15.75">
      <c r="W864" s="62"/>
      <c r="X864" s="62"/>
      <c r="Y864" s="2"/>
      <c r="Z864" s="2"/>
    </row>
    <row r="865" spans="23:26" ht="15.75">
      <c r="W865" s="62"/>
      <c r="X865" s="62"/>
      <c r="Y865" s="2"/>
      <c r="Z865" s="2"/>
    </row>
    <row r="866" spans="23:26" ht="15.75">
      <c r="W866" s="62"/>
      <c r="X866" s="62"/>
      <c r="Y866" s="2"/>
      <c r="Z866" s="2"/>
    </row>
    <row r="867" spans="23:26" ht="15.75">
      <c r="W867" s="62"/>
      <c r="X867" s="62"/>
      <c r="Y867" s="2"/>
      <c r="Z867" s="2"/>
    </row>
    <row r="868" spans="23:26" ht="15.75">
      <c r="W868" s="62"/>
      <c r="X868" s="62"/>
      <c r="Y868" s="2"/>
      <c r="Z868" s="2"/>
    </row>
    <row r="869" spans="23:26" ht="15.75">
      <c r="W869" s="62"/>
      <c r="X869" s="62"/>
      <c r="Y869" s="2"/>
      <c r="Z869" s="2"/>
    </row>
    <row r="870" spans="23:26" ht="15.75">
      <c r="W870" s="62"/>
      <c r="X870" s="62"/>
      <c r="Y870" s="2"/>
      <c r="Z870" s="2"/>
    </row>
    <row r="871" spans="23:26" ht="15.75">
      <c r="W871" s="62"/>
      <c r="X871" s="62"/>
      <c r="Y871" s="2"/>
      <c r="Z871" s="2"/>
    </row>
    <row r="872" spans="23:26" ht="15.75">
      <c r="W872" s="62"/>
      <c r="X872" s="62"/>
      <c r="Y872" s="2"/>
      <c r="Z872" s="2"/>
    </row>
    <row r="873" spans="23:26" ht="15.75">
      <c r="W873" s="62"/>
      <c r="X873" s="62"/>
      <c r="Y873" s="2"/>
      <c r="Z873" s="2"/>
    </row>
    <row r="874" spans="23:26" ht="15.75">
      <c r="W874" s="62"/>
      <c r="X874" s="62"/>
      <c r="Y874" s="2"/>
      <c r="Z874" s="2"/>
    </row>
    <row r="875" spans="23:26" ht="15.75">
      <c r="W875" s="62"/>
      <c r="X875" s="62"/>
      <c r="Y875" s="2"/>
      <c r="Z875" s="2"/>
    </row>
    <row r="876" spans="23:26" ht="15.75">
      <c r="W876" s="62"/>
      <c r="X876" s="62"/>
      <c r="Y876" s="2"/>
      <c r="Z876" s="2"/>
    </row>
    <row r="877" spans="23:26" ht="15.75">
      <c r="W877" s="62"/>
      <c r="X877" s="62"/>
      <c r="Y877" s="2"/>
      <c r="Z877" s="2"/>
    </row>
    <row r="878" spans="23:26" ht="15.75">
      <c r="W878" s="62"/>
      <c r="X878" s="62"/>
      <c r="Y878" s="2"/>
      <c r="Z878" s="2"/>
    </row>
    <row r="879" spans="23:26" ht="15.75">
      <c r="W879" s="62"/>
      <c r="X879" s="62"/>
      <c r="Y879" s="2"/>
      <c r="Z879" s="2"/>
    </row>
    <row r="880" spans="23:26" ht="15.75">
      <c r="W880" s="62"/>
      <c r="X880" s="62"/>
      <c r="Y880" s="2"/>
      <c r="Z880" s="2"/>
    </row>
    <row r="881" spans="23:26" ht="15.75">
      <c r="W881" s="62"/>
      <c r="X881" s="62"/>
      <c r="Y881" s="2"/>
      <c r="Z881" s="2"/>
    </row>
    <row r="882" spans="23:26" ht="15.75">
      <c r="W882" s="62"/>
      <c r="X882" s="62"/>
      <c r="Y882" s="2"/>
      <c r="Z882" s="2"/>
    </row>
    <row r="883" spans="23:26" ht="15.75">
      <c r="W883" s="62"/>
      <c r="X883" s="62"/>
      <c r="Y883" s="2"/>
      <c r="Z883" s="2"/>
    </row>
    <row r="884" spans="23:26" ht="15.75">
      <c r="W884" s="62"/>
      <c r="X884" s="62"/>
      <c r="Y884" s="2"/>
      <c r="Z884" s="2"/>
    </row>
    <row r="885" spans="23:26" ht="15.75">
      <c r="W885" s="62"/>
      <c r="X885" s="62"/>
      <c r="Y885" s="2"/>
      <c r="Z885" s="2"/>
    </row>
    <row r="886" spans="23:26" ht="15.75">
      <c r="W886" s="62"/>
      <c r="X886" s="62"/>
      <c r="Y886" s="2"/>
      <c r="Z886" s="2"/>
    </row>
    <row r="887" spans="23:26" ht="15.75">
      <c r="W887" s="62"/>
      <c r="X887" s="62"/>
      <c r="Y887" s="2"/>
      <c r="Z887" s="2"/>
    </row>
    <row r="888" spans="23:26" ht="15.75">
      <c r="W888" s="62"/>
      <c r="X888" s="62"/>
      <c r="Y888" s="2"/>
      <c r="Z888" s="2"/>
    </row>
    <row r="889" spans="23:26" ht="15.75">
      <c r="W889" s="62"/>
      <c r="X889" s="62"/>
      <c r="Y889" s="2"/>
      <c r="Z889" s="2"/>
    </row>
    <row r="890" spans="23:26" ht="15.75">
      <c r="W890" s="62"/>
      <c r="X890" s="62"/>
      <c r="Y890" s="2"/>
      <c r="Z890" s="2"/>
    </row>
    <row r="891" spans="23:26" ht="15.75">
      <c r="W891" s="62"/>
      <c r="X891" s="62"/>
      <c r="Y891" s="2"/>
      <c r="Z891" s="2"/>
    </row>
    <row r="892" spans="23:26" ht="15.75">
      <c r="W892" s="62"/>
      <c r="X892" s="62"/>
      <c r="Y892" s="2"/>
      <c r="Z892" s="2"/>
    </row>
    <row r="893" spans="23:26" ht="15.75">
      <c r="W893" s="62"/>
      <c r="X893" s="62"/>
      <c r="Y893" s="2"/>
      <c r="Z893" s="2"/>
    </row>
    <row r="894" spans="23:26" ht="15.75">
      <c r="W894" s="62"/>
      <c r="X894" s="62"/>
      <c r="Y894" s="2"/>
      <c r="Z894" s="2"/>
    </row>
    <row r="895" spans="23:26" ht="15.75">
      <c r="W895" s="62"/>
      <c r="X895" s="62"/>
      <c r="Y895" s="2"/>
      <c r="Z895" s="2"/>
    </row>
    <row r="896" spans="23:26" ht="15.75">
      <c r="W896" s="62"/>
      <c r="X896" s="62"/>
      <c r="Y896" s="2"/>
      <c r="Z896" s="2"/>
    </row>
    <row r="897" spans="23:26" ht="15.75">
      <c r="W897" s="62"/>
      <c r="X897" s="62"/>
      <c r="Y897" s="2"/>
      <c r="Z897" s="2"/>
    </row>
    <row r="898" spans="23:26" ht="15.75">
      <c r="W898" s="62"/>
      <c r="X898" s="62"/>
      <c r="Y898" s="2"/>
      <c r="Z898" s="2"/>
    </row>
    <row r="899" spans="23:26" ht="15.75">
      <c r="W899" s="62"/>
      <c r="X899" s="62"/>
      <c r="Y899" s="2"/>
      <c r="Z899" s="2"/>
    </row>
    <row r="900" spans="23:26" ht="15.75">
      <c r="W900" s="62"/>
      <c r="X900" s="62"/>
      <c r="Y900" s="2"/>
      <c r="Z900" s="2"/>
    </row>
    <row r="901" spans="23:26" ht="15.75">
      <c r="W901" s="62"/>
      <c r="X901" s="62"/>
      <c r="Y901" s="2"/>
      <c r="Z901" s="2"/>
    </row>
    <row r="902" spans="23:26" ht="15.75">
      <c r="W902" s="62"/>
      <c r="X902" s="62"/>
      <c r="Y902" s="2"/>
      <c r="Z902" s="2"/>
    </row>
    <row r="903" spans="23:26" ht="15.75">
      <c r="W903" s="62"/>
      <c r="X903" s="62"/>
      <c r="Y903" s="2"/>
      <c r="Z903" s="2"/>
    </row>
    <row r="904" spans="23:26" ht="15.75">
      <c r="W904" s="62"/>
      <c r="X904" s="62"/>
      <c r="Y904" s="2"/>
      <c r="Z904" s="2"/>
    </row>
    <row r="905" spans="23:26" ht="15.75">
      <c r="W905" s="62"/>
      <c r="X905" s="62"/>
      <c r="Y905" s="2"/>
      <c r="Z905" s="2"/>
    </row>
    <row r="906" spans="23:26" ht="15.75">
      <c r="W906" s="62"/>
      <c r="X906" s="62"/>
      <c r="Y906" s="2"/>
      <c r="Z906" s="2"/>
    </row>
    <row r="907" spans="23:26" ht="15.75">
      <c r="W907" s="62"/>
      <c r="X907" s="62"/>
      <c r="Y907" s="2"/>
      <c r="Z907" s="2"/>
    </row>
    <row r="908" spans="23:26" ht="15.75">
      <c r="W908" s="62"/>
      <c r="X908" s="62"/>
      <c r="Y908" s="2"/>
      <c r="Z908" s="2"/>
    </row>
    <row r="909" spans="23:26" ht="15.75">
      <c r="W909" s="62"/>
      <c r="X909" s="62"/>
      <c r="Y909" s="2"/>
      <c r="Z909" s="2"/>
    </row>
    <row r="910" spans="23:26" ht="15.75">
      <c r="W910" s="62"/>
      <c r="X910" s="62"/>
      <c r="Y910" s="2"/>
      <c r="Z910" s="2"/>
    </row>
    <row r="911" spans="23:26" ht="15.75">
      <c r="W911" s="62"/>
      <c r="X911" s="62"/>
      <c r="Y911" s="2"/>
      <c r="Z911" s="2"/>
    </row>
    <row r="912" spans="23:26" ht="15.75">
      <c r="W912" s="62"/>
      <c r="X912" s="62"/>
      <c r="Y912" s="2"/>
      <c r="Z912" s="2"/>
    </row>
    <row r="913" spans="23:26" ht="15.75">
      <c r="W913" s="62"/>
      <c r="X913" s="62"/>
      <c r="Y913" s="2"/>
      <c r="Z913" s="2"/>
    </row>
    <row r="914" spans="23:26" ht="15.75">
      <c r="W914" s="62"/>
      <c r="X914" s="62"/>
      <c r="Y914" s="2"/>
      <c r="Z914" s="2"/>
    </row>
    <row r="915" spans="23:26" ht="15.75">
      <c r="W915" s="62"/>
      <c r="X915" s="62"/>
      <c r="Y915" s="2"/>
      <c r="Z915" s="2"/>
    </row>
    <row r="916" spans="23:26" ht="15.75">
      <c r="W916" s="62"/>
      <c r="X916" s="62"/>
      <c r="Y916" s="2"/>
      <c r="Z916" s="2"/>
    </row>
    <row r="917" spans="23:26" ht="15.75">
      <c r="W917" s="62"/>
      <c r="X917" s="62"/>
      <c r="Y917" s="2"/>
      <c r="Z917" s="2"/>
    </row>
    <row r="918" spans="23:26" ht="15.75">
      <c r="W918" s="62"/>
      <c r="X918" s="62"/>
      <c r="Y918" s="2"/>
      <c r="Z918" s="2"/>
    </row>
    <row r="919" spans="23:26" ht="15.75">
      <c r="W919" s="62"/>
      <c r="X919" s="62"/>
      <c r="Y919" s="2"/>
      <c r="Z919" s="2"/>
    </row>
    <row r="920" spans="23:26" ht="15.75">
      <c r="W920" s="62"/>
      <c r="X920" s="62"/>
      <c r="Y920" s="2"/>
      <c r="Z920" s="2"/>
    </row>
    <row r="921" spans="23:26" ht="15.75">
      <c r="W921" s="62"/>
      <c r="X921" s="62"/>
      <c r="Y921" s="2"/>
      <c r="Z921" s="2"/>
    </row>
    <row r="922" spans="23:26" ht="15.75">
      <c r="W922" s="62"/>
      <c r="X922" s="62"/>
      <c r="Y922" s="2"/>
      <c r="Z922" s="2"/>
    </row>
    <row r="923" spans="23:26" ht="15.75">
      <c r="W923" s="62"/>
      <c r="X923" s="62"/>
      <c r="Y923" s="2"/>
      <c r="Z923" s="2"/>
    </row>
    <row r="924" spans="23:26" ht="15.75">
      <c r="W924" s="62"/>
      <c r="X924" s="62"/>
      <c r="Y924" s="2"/>
      <c r="Z924" s="2"/>
    </row>
    <row r="925" spans="23:26" ht="15.75">
      <c r="W925" s="62"/>
      <c r="X925" s="62"/>
      <c r="Y925" s="2"/>
      <c r="Z925" s="2"/>
    </row>
    <row r="926" spans="23:26" ht="15.75">
      <c r="W926" s="62"/>
      <c r="X926" s="62"/>
      <c r="Y926" s="2"/>
      <c r="Z926" s="2"/>
    </row>
    <row r="927" spans="23:26" ht="15.75">
      <c r="W927" s="62"/>
      <c r="X927" s="62"/>
      <c r="Y927" s="2"/>
      <c r="Z927" s="2"/>
    </row>
    <row r="928" spans="23:26" ht="15.75">
      <c r="W928" s="62"/>
      <c r="X928" s="62"/>
      <c r="Y928" s="2"/>
      <c r="Z928" s="2"/>
    </row>
    <row r="929" spans="23:26" ht="15.75">
      <c r="W929" s="62"/>
      <c r="X929" s="62"/>
      <c r="Y929" s="2"/>
      <c r="Z929" s="2"/>
    </row>
    <row r="930" spans="23:26" ht="15.75">
      <c r="W930" s="62"/>
      <c r="X930" s="62"/>
      <c r="Y930" s="2"/>
      <c r="Z930" s="2"/>
    </row>
    <row r="931" spans="23:26" ht="15.75">
      <c r="W931" s="62"/>
      <c r="X931" s="62"/>
      <c r="Y931" s="2"/>
      <c r="Z931" s="2"/>
    </row>
    <row r="932" spans="23:26" ht="15.75">
      <c r="W932" s="62"/>
      <c r="X932" s="62"/>
      <c r="Y932" s="2"/>
      <c r="Z932" s="2"/>
    </row>
    <row r="933" spans="23:26" ht="15.75">
      <c r="W933" s="62"/>
      <c r="X933" s="62"/>
      <c r="Y933" s="2"/>
      <c r="Z933" s="2"/>
    </row>
    <row r="934" spans="23:26" ht="15.75">
      <c r="W934" s="62"/>
      <c r="X934" s="62"/>
      <c r="Y934" s="2"/>
      <c r="Z934" s="2"/>
    </row>
    <row r="935" spans="23:26" ht="15.75">
      <c r="W935" s="62"/>
      <c r="X935" s="62"/>
      <c r="Y935" s="2"/>
      <c r="Z935" s="2"/>
    </row>
    <row r="936" spans="23:26" ht="15.75">
      <c r="W936" s="62"/>
      <c r="X936" s="62"/>
      <c r="Y936" s="2"/>
      <c r="Z936" s="2"/>
    </row>
    <row r="937" spans="23:26" ht="15.75">
      <c r="W937" s="62"/>
      <c r="X937" s="62"/>
      <c r="Y937" s="2"/>
      <c r="Z937" s="2"/>
    </row>
    <row r="938" spans="23:26" ht="15.75">
      <c r="W938" s="62"/>
      <c r="X938" s="62"/>
      <c r="Y938" s="2"/>
      <c r="Z938" s="2"/>
    </row>
    <row r="939" spans="23:26" ht="15.75">
      <c r="W939" s="62"/>
      <c r="X939" s="62"/>
      <c r="Y939" s="2"/>
      <c r="Z939" s="2"/>
    </row>
    <row r="940" spans="23:26" ht="15.75">
      <c r="W940" s="62"/>
      <c r="X940" s="62"/>
      <c r="Y940" s="2"/>
      <c r="Z940" s="2"/>
    </row>
    <row r="941" spans="23:26" ht="15.75">
      <c r="W941" s="62"/>
      <c r="X941" s="62"/>
      <c r="Y941" s="2"/>
      <c r="Z941" s="2"/>
    </row>
    <row r="942" spans="23:26" ht="15.75">
      <c r="W942" s="62"/>
      <c r="X942" s="62"/>
      <c r="Y942" s="2"/>
      <c r="Z942" s="2"/>
    </row>
    <row r="943" spans="23:26" ht="15.75">
      <c r="W943" s="62"/>
      <c r="X943" s="62"/>
      <c r="Y943" s="2"/>
      <c r="Z943" s="2"/>
    </row>
    <row r="944" spans="23:26" ht="15.75">
      <c r="W944" s="62"/>
      <c r="X944" s="62"/>
      <c r="Y944" s="2"/>
      <c r="Z944" s="2"/>
    </row>
    <row r="945" spans="23:26" ht="15.75">
      <c r="W945" s="62"/>
      <c r="X945" s="62"/>
      <c r="Y945" s="2"/>
      <c r="Z945" s="2"/>
    </row>
    <row r="946" spans="23:26" ht="15.75">
      <c r="W946" s="62"/>
      <c r="X946" s="62"/>
      <c r="Y946" s="2"/>
      <c r="Z946" s="2"/>
    </row>
    <row r="947" spans="23:26" ht="15.75">
      <c r="W947" s="62"/>
      <c r="X947" s="62"/>
      <c r="Y947" s="2"/>
      <c r="Z947" s="2"/>
    </row>
    <row r="948" spans="23:26" ht="15.75">
      <c r="W948" s="62"/>
      <c r="X948" s="62"/>
      <c r="Y948" s="2"/>
      <c r="Z948" s="2"/>
    </row>
    <row r="949" spans="23:26" ht="15.75">
      <c r="W949" s="62"/>
      <c r="X949" s="62"/>
      <c r="Y949" s="2"/>
      <c r="Z949" s="2"/>
    </row>
    <row r="950" spans="23:26" ht="15.75">
      <c r="W950" s="62"/>
      <c r="X950" s="62"/>
      <c r="Y950" s="2"/>
      <c r="Z950" s="2"/>
    </row>
    <row r="951" spans="23:26" ht="15.75">
      <c r="W951" s="62"/>
      <c r="X951" s="62"/>
      <c r="Y951" s="2"/>
      <c r="Z951" s="2"/>
    </row>
    <row r="952" spans="23:26" ht="15.75">
      <c r="W952" s="62"/>
      <c r="X952" s="62"/>
      <c r="Y952" s="2"/>
      <c r="Z952" s="2"/>
    </row>
    <row r="953" spans="23:26" ht="15.75">
      <c r="W953" s="62"/>
      <c r="X953" s="62"/>
      <c r="Y953" s="2"/>
      <c r="Z953" s="2"/>
    </row>
    <row r="954" spans="23:26" ht="15.75">
      <c r="W954" s="62"/>
      <c r="X954" s="62"/>
      <c r="Y954" s="2"/>
      <c r="Z954" s="2"/>
    </row>
    <row r="955" spans="23:26" ht="15.75">
      <c r="W955" s="62"/>
      <c r="X955" s="62"/>
      <c r="Y955" s="2"/>
      <c r="Z955" s="2"/>
    </row>
    <row r="956" spans="23:26" ht="15.75">
      <c r="W956" s="62"/>
      <c r="X956" s="62"/>
      <c r="Y956" s="2"/>
      <c r="Z956" s="2"/>
    </row>
    <row r="957" spans="23:26" ht="15.75">
      <c r="W957" s="62"/>
      <c r="X957" s="62"/>
      <c r="Y957" s="2"/>
      <c r="Z957" s="2"/>
    </row>
    <row r="958" spans="23:26" ht="15.75">
      <c r="W958" s="62"/>
      <c r="X958" s="62"/>
      <c r="Y958" s="2"/>
      <c r="Z958" s="2"/>
    </row>
    <row r="959" spans="23:26" ht="15.75">
      <c r="W959" s="62"/>
      <c r="X959" s="62"/>
      <c r="Y959" s="2"/>
      <c r="Z959" s="2"/>
    </row>
    <row r="960" spans="23:26" ht="15.75">
      <c r="W960" s="62"/>
      <c r="X960" s="62"/>
      <c r="Y960" s="2"/>
      <c r="Z960" s="2"/>
    </row>
    <row r="961" spans="23:26" ht="15.75">
      <c r="W961" s="62"/>
      <c r="X961" s="62"/>
      <c r="Y961" s="2"/>
      <c r="Z961" s="2"/>
    </row>
    <row r="962" spans="23:26" ht="15.75">
      <c r="W962" s="62"/>
      <c r="X962" s="62"/>
      <c r="Y962" s="2"/>
      <c r="Z962" s="2"/>
    </row>
    <row r="963" spans="23:26" ht="15.75">
      <c r="W963" s="62"/>
      <c r="X963" s="62"/>
      <c r="Y963" s="2"/>
      <c r="Z963" s="2"/>
    </row>
    <row r="964" spans="23:26" ht="15.75">
      <c r="W964" s="62"/>
      <c r="X964" s="62"/>
      <c r="Y964" s="2"/>
      <c r="Z964" s="2"/>
    </row>
    <row r="965" spans="23:26" ht="15.75">
      <c r="W965" s="62"/>
      <c r="X965" s="62"/>
      <c r="Y965" s="2"/>
      <c r="Z965" s="2"/>
    </row>
    <row r="966" spans="23:26" ht="15.75">
      <c r="W966" s="62"/>
      <c r="X966" s="62"/>
      <c r="Y966" s="2"/>
      <c r="Z966" s="2"/>
    </row>
    <row r="967" spans="23:26" ht="15.75">
      <c r="W967" s="62"/>
      <c r="X967" s="62"/>
      <c r="Y967" s="2"/>
      <c r="Z967" s="2"/>
    </row>
    <row r="968" spans="23:26" ht="15.75">
      <c r="W968" s="62"/>
      <c r="X968" s="62"/>
      <c r="Y968" s="2"/>
      <c r="Z968" s="2"/>
    </row>
    <row r="969" spans="23:26" ht="15.75">
      <c r="W969" s="62"/>
      <c r="X969" s="62"/>
      <c r="Y969" s="2"/>
      <c r="Z969" s="2"/>
    </row>
    <row r="970" spans="23:26" ht="15.75">
      <c r="W970" s="62"/>
      <c r="X970" s="62"/>
      <c r="Y970" s="2"/>
      <c r="Z970" s="2"/>
    </row>
    <row r="971" spans="23:26" ht="15.75">
      <c r="W971" s="62"/>
      <c r="X971" s="62"/>
      <c r="Y971" s="2"/>
      <c r="Z971" s="2"/>
    </row>
    <row r="972" spans="23:26" ht="15.75">
      <c r="W972" s="62"/>
      <c r="X972" s="62"/>
      <c r="Y972" s="2"/>
      <c r="Z972" s="2"/>
    </row>
    <row r="973" spans="23:26" ht="15.75">
      <c r="W973" s="62"/>
      <c r="X973" s="62"/>
      <c r="Y973" s="2"/>
      <c r="Z973" s="2"/>
    </row>
    <row r="974" spans="23:26" ht="15.75">
      <c r="W974" s="62"/>
      <c r="X974" s="62"/>
      <c r="Y974" s="2"/>
      <c r="Z974" s="2"/>
    </row>
    <row r="975" spans="23:26" ht="15.75">
      <c r="W975" s="62"/>
      <c r="X975" s="62"/>
      <c r="Y975" s="2"/>
      <c r="Z975" s="2"/>
    </row>
    <row r="976" spans="23:26" ht="15.75">
      <c r="W976" s="62"/>
      <c r="X976" s="62"/>
      <c r="Y976" s="2"/>
      <c r="Z976" s="2"/>
    </row>
    <row r="977" spans="23:26" ht="15.75">
      <c r="W977" s="62"/>
      <c r="X977" s="62"/>
      <c r="Y977" s="2"/>
      <c r="Z977" s="2"/>
    </row>
    <row r="978" spans="23:26" ht="15.75">
      <c r="W978" s="62"/>
      <c r="X978" s="62"/>
      <c r="Y978" s="2"/>
      <c r="Z978" s="2"/>
    </row>
    <row r="979" spans="23:26" ht="15.75">
      <c r="W979" s="62"/>
      <c r="X979" s="62"/>
      <c r="Y979" s="2"/>
      <c r="Z979" s="2"/>
    </row>
    <row r="980" spans="23:26" ht="15.75">
      <c r="W980" s="62"/>
      <c r="X980" s="62"/>
      <c r="Y980" s="2"/>
      <c r="Z980" s="2"/>
    </row>
    <row r="981" spans="23:26" ht="15.75">
      <c r="W981" s="62"/>
      <c r="X981" s="62"/>
      <c r="Y981" s="2"/>
      <c r="Z981" s="2"/>
    </row>
    <row r="982" spans="23:26" ht="15.75">
      <c r="W982" s="62"/>
      <c r="X982" s="62"/>
      <c r="Y982" s="2"/>
      <c r="Z982" s="2"/>
    </row>
    <row r="983" spans="23:26" ht="15.75">
      <c r="W983" s="62"/>
      <c r="X983" s="62"/>
      <c r="Y983" s="2"/>
      <c r="Z983" s="2"/>
    </row>
    <row r="984" spans="23:26" ht="15.75">
      <c r="W984" s="62"/>
      <c r="X984" s="62"/>
      <c r="Y984" s="2"/>
      <c r="Z984" s="2"/>
    </row>
    <row r="985" spans="23:26" ht="15.75">
      <c r="W985" s="62"/>
      <c r="X985" s="62"/>
      <c r="Y985" s="2"/>
      <c r="Z985" s="2"/>
    </row>
    <row r="986" spans="23:26" ht="15.75">
      <c r="W986" s="62"/>
      <c r="X986" s="62"/>
      <c r="Y986" s="2"/>
      <c r="Z986" s="2"/>
    </row>
    <row r="987" spans="23:26" ht="15.75">
      <c r="W987" s="62"/>
      <c r="X987" s="62"/>
      <c r="Y987" s="2"/>
      <c r="Z987" s="2"/>
    </row>
    <row r="988" spans="23:26" ht="15.75">
      <c r="W988" s="62"/>
      <c r="X988" s="62"/>
      <c r="Y988" s="2"/>
      <c r="Z988" s="2"/>
    </row>
    <row r="989" spans="23:26" ht="15.75">
      <c r="W989" s="62"/>
      <c r="X989" s="62"/>
      <c r="Y989" s="2"/>
      <c r="Z989" s="2"/>
    </row>
    <row r="990" spans="23:26" ht="15.75">
      <c r="W990" s="62"/>
      <c r="X990" s="62"/>
      <c r="Y990" s="2"/>
      <c r="Z990" s="2"/>
    </row>
    <row r="991" spans="23:26" ht="15.75">
      <c r="W991" s="62"/>
      <c r="X991" s="62"/>
      <c r="Y991" s="2"/>
      <c r="Z991" s="2"/>
    </row>
    <row r="992" spans="23:26" ht="15.75">
      <c r="W992" s="62"/>
      <c r="X992" s="62"/>
      <c r="Y992" s="2"/>
      <c r="Z992" s="2"/>
    </row>
    <row r="993" spans="23:26" ht="15.75">
      <c r="W993" s="62"/>
      <c r="X993" s="62"/>
      <c r="Y993" s="2"/>
      <c r="Z993" s="2"/>
    </row>
    <row r="994" spans="23:26" ht="15.75">
      <c r="W994" s="62"/>
      <c r="X994" s="62"/>
      <c r="Y994" s="2"/>
      <c r="Z994" s="2"/>
    </row>
    <row r="995" spans="23:26" ht="15.75">
      <c r="W995" s="62"/>
      <c r="X995" s="62"/>
      <c r="Y995" s="2"/>
      <c r="Z995" s="2"/>
    </row>
    <row r="996" spans="23:26" ht="15.75">
      <c r="W996" s="62"/>
      <c r="X996" s="62"/>
      <c r="Y996" s="2"/>
      <c r="Z996" s="2"/>
    </row>
    <row r="997" spans="23:26" ht="15.75">
      <c r="W997" s="62"/>
      <c r="X997" s="62"/>
      <c r="Y997" s="2"/>
      <c r="Z997" s="2"/>
    </row>
    <row r="998" spans="23:26" ht="15.75">
      <c r="W998" s="62"/>
      <c r="X998" s="62"/>
      <c r="Y998" s="2"/>
      <c r="Z998" s="2"/>
    </row>
    <row r="999" spans="23:26" ht="15.75">
      <c r="W999" s="62"/>
      <c r="X999" s="62"/>
      <c r="Y999" s="2"/>
      <c r="Z999" s="2"/>
    </row>
    <row r="1000" spans="23:26" ht="15.75">
      <c r="W1000" s="62"/>
      <c r="X1000" s="62"/>
      <c r="Y1000" s="2"/>
      <c r="Z1000" s="2"/>
    </row>
    <row r="1001" spans="23:26" ht="15.75">
      <c r="W1001" s="62"/>
      <c r="X1001" s="62"/>
      <c r="Y1001" s="2"/>
      <c r="Z1001" s="2"/>
    </row>
    <row r="1002" spans="23:26" ht="15.75">
      <c r="W1002" s="62"/>
      <c r="X1002" s="62"/>
      <c r="Y1002" s="2"/>
      <c r="Z1002" s="2"/>
    </row>
    <row r="1003" spans="23:26" ht="15.75">
      <c r="W1003" s="62"/>
      <c r="X1003" s="62"/>
      <c r="Y1003" s="2"/>
      <c r="Z1003" s="2"/>
    </row>
    <row r="1004" spans="23:26" ht="15.75">
      <c r="W1004" s="62"/>
      <c r="X1004" s="62"/>
      <c r="Y1004" s="2"/>
      <c r="Z1004" s="2"/>
    </row>
    <row r="1005" spans="23:26" ht="15.75">
      <c r="W1005" s="62"/>
      <c r="X1005" s="62"/>
      <c r="Y1005" s="2"/>
      <c r="Z1005" s="2"/>
    </row>
    <row r="1006" spans="23:26" ht="15.75">
      <c r="W1006" s="62"/>
      <c r="X1006" s="62"/>
      <c r="Y1006" s="2"/>
      <c r="Z1006" s="2"/>
    </row>
    <row r="1007" spans="23:26" ht="15.75">
      <c r="W1007" s="62"/>
      <c r="X1007" s="62"/>
      <c r="Y1007" s="2"/>
      <c r="Z1007" s="2"/>
    </row>
    <row r="1008" spans="23:26" ht="15.75">
      <c r="W1008" s="62"/>
      <c r="X1008" s="62"/>
      <c r="Y1008" s="2"/>
      <c r="Z1008" s="2"/>
    </row>
    <row r="1009" spans="23:26" ht="15.75">
      <c r="W1009" s="62"/>
      <c r="X1009" s="62"/>
      <c r="Y1009" s="2"/>
      <c r="Z1009" s="2"/>
    </row>
    <row r="1010" spans="23:26" ht="15.75">
      <c r="W1010" s="62"/>
      <c r="X1010" s="62"/>
      <c r="Y1010" s="2"/>
      <c r="Z1010" s="2"/>
    </row>
    <row r="1011" spans="23:26" ht="15.75">
      <c r="W1011" s="62"/>
      <c r="X1011" s="62"/>
      <c r="Y1011" s="2"/>
      <c r="Z1011" s="2"/>
    </row>
    <row r="1012" spans="23:26" ht="15.75">
      <c r="W1012" s="62"/>
      <c r="X1012" s="62"/>
      <c r="Y1012" s="2"/>
      <c r="Z1012" s="2"/>
    </row>
    <row r="1013" spans="23:26" ht="15.75">
      <c r="W1013" s="62"/>
      <c r="X1013" s="62"/>
      <c r="Y1013" s="2"/>
      <c r="Z1013" s="2"/>
    </row>
    <row r="1014" spans="23:26" ht="15.75">
      <c r="W1014" s="62"/>
      <c r="X1014" s="62"/>
      <c r="Y1014" s="2"/>
      <c r="Z1014" s="2"/>
    </row>
    <row r="1015" spans="23:26" ht="15.75">
      <c r="W1015" s="62"/>
      <c r="X1015" s="62"/>
      <c r="Y1015" s="2"/>
      <c r="Z1015" s="2"/>
    </row>
    <row r="1016" spans="23:26" ht="15.75">
      <c r="W1016" s="62"/>
      <c r="X1016" s="62"/>
      <c r="Y1016" s="2"/>
      <c r="Z1016" s="2"/>
    </row>
    <row r="1017" spans="23:26" ht="15.75">
      <c r="W1017" s="62"/>
      <c r="X1017" s="62"/>
      <c r="Y1017" s="2"/>
      <c r="Z1017" s="2"/>
    </row>
    <row r="1018" spans="23:26" ht="15.75">
      <c r="W1018" s="62"/>
      <c r="X1018" s="62"/>
      <c r="Y1018" s="2"/>
      <c r="Z1018" s="2"/>
    </row>
    <row r="1019" spans="23:26" ht="15.75">
      <c r="W1019" s="62"/>
      <c r="X1019" s="62"/>
      <c r="Y1019" s="2"/>
      <c r="Z1019" s="2"/>
    </row>
    <row r="1020" spans="23:26" ht="15.75">
      <c r="W1020" s="62"/>
      <c r="X1020" s="62"/>
      <c r="Y1020" s="2"/>
      <c r="Z1020" s="2"/>
    </row>
    <row r="1021" spans="23:26" ht="15.75">
      <c r="W1021" s="62"/>
      <c r="X1021" s="62"/>
      <c r="Y1021" s="2"/>
      <c r="Z1021" s="2"/>
    </row>
    <row r="1022" spans="23:26" ht="15.75">
      <c r="W1022" s="62"/>
      <c r="X1022" s="62"/>
      <c r="Y1022" s="2"/>
      <c r="Z1022" s="2"/>
    </row>
    <row r="1023" spans="23:26" ht="15.75">
      <c r="W1023" s="62"/>
      <c r="X1023" s="62"/>
      <c r="Y1023" s="2"/>
      <c r="Z1023" s="2"/>
    </row>
    <row r="1024" spans="23:26" ht="15.75">
      <c r="W1024" s="62"/>
      <c r="X1024" s="62"/>
      <c r="Y1024" s="2"/>
      <c r="Z1024" s="2"/>
    </row>
    <row r="1025" spans="23:26" ht="15.75">
      <c r="W1025" s="62"/>
      <c r="X1025" s="62"/>
      <c r="Y1025" s="2"/>
      <c r="Z1025" s="2"/>
    </row>
    <row r="1026" spans="23:26" ht="15.75">
      <c r="W1026" s="62"/>
      <c r="X1026" s="62"/>
      <c r="Y1026" s="2"/>
      <c r="Z1026" s="2"/>
    </row>
    <row r="1027" spans="23:26" ht="15.75">
      <c r="W1027" s="62"/>
      <c r="X1027" s="62"/>
      <c r="Y1027" s="2"/>
      <c r="Z1027" s="2"/>
    </row>
    <row r="1028" spans="23:26" ht="15.75">
      <c r="W1028" s="62"/>
      <c r="X1028" s="62"/>
      <c r="Y1028" s="2"/>
      <c r="Z1028" s="2"/>
    </row>
    <row r="1029" spans="23:26" ht="15.75">
      <c r="W1029" s="62"/>
      <c r="X1029" s="62"/>
      <c r="Y1029" s="2"/>
      <c r="Z1029" s="2"/>
    </row>
    <row r="1030" spans="23:26" ht="15.75">
      <c r="W1030" s="62"/>
      <c r="X1030" s="62"/>
      <c r="Y1030" s="2"/>
      <c r="Z1030" s="2"/>
    </row>
    <row r="1031" spans="23:26" ht="15.75">
      <c r="W1031" s="62"/>
      <c r="X1031" s="62"/>
      <c r="Y1031" s="2"/>
      <c r="Z1031" s="2"/>
    </row>
    <row r="1032" spans="23:26" ht="15.75">
      <c r="W1032" s="62"/>
      <c r="X1032" s="62"/>
      <c r="Y1032" s="2"/>
      <c r="Z1032" s="2"/>
    </row>
    <row r="1033" spans="23:26" ht="15.75">
      <c r="W1033" s="62"/>
      <c r="X1033" s="62"/>
      <c r="Y1033" s="2"/>
      <c r="Z1033" s="2"/>
    </row>
    <row r="1034" spans="23:26" ht="15.75">
      <c r="W1034" s="62"/>
      <c r="X1034" s="62"/>
      <c r="Y1034" s="2"/>
      <c r="Z1034" s="2"/>
    </row>
    <row r="1035" spans="23:26" ht="15.75">
      <c r="W1035" s="62"/>
      <c r="X1035" s="62"/>
      <c r="Y1035" s="2"/>
      <c r="Z1035" s="2"/>
    </row>
    <row r="1036" spans="23:26" ht="15.75">
      <c r="W1036" s="62"/>
      <c r="X1036" s="62"/>
      <c r="Y1036" s="2"/>
      <c r="Z1036" s="2"/>
    </row>
    <row r="1037" spans="23:26" ht="15.75">
      <c r="W1037" s="62"/>
      <c r="X1037" s="62"/>
      <c r="Y1037" s="2"/>
      <c r="Z1037" s="2"/>
    </row>
    <row r="1038" spans="23:26" ht="15.75">
      <c r="W1038" s="62"/>
      <c r="X1038" s="62"/>
      <c r="Y1038" s="2"/>
      <c r="Z1038" s="2"/>
    </row>
    <row r="1039" spans="23:26" ht="15.75">
      <c r="W1039" s="62"/>
      <c r="X1039" s="62"/>
      <c r="Y1039" s="2"/>
      <c r="Z1039" s="2"/>
    </row>
    <row r="1040" spans="23:26" ht="15.75">
      <c r="W1040" s="62"/>
      <c r="X1040" s="62"/>
      <c r="Y1040" s="2"/>
      <c r="Z1040" s="2"/>
    </row>
    <row r="1041" spans="23:26" ht="15.75">
      <c r="W1041" s="62"/>
      <c r="X1041" s="62"/>
      <c r="Y1041" s="2"/>
      <c r="Z1041" s="2"/>
    </row>
    <row r="1042" spans="23:26" ht="15.75">
      <c r="W1042" s="62"/>
      <c r="X1042" s="62"/>
      <c r="Y1042" s="2"/>
      <c r="Z1042" s="2"/>
    </row>
    <row r="1043" spans="23:26" ht="15.75">
      <c r="W1043" s="62"/>
      <c r="X1043" s="62"/>
      <c r="Y1043" s="2"/>
      <c r="Z1043" s="2"/>
    </row>
    <row r="1044" spans="23:26" ht="15.75">
      <c r="W1044" s="62"/>
      <c r="X1044" s="62"/>
      <c r="Y1044" s="2"/>
      <c r="Z1044" s="2"/>
    </row>
    <row r="1045" spans="23:26" ht="15.75">
      <c r="W1045" s="62"/>
      <c r="X1045" s="62"/>
      <c r="Y1045" s="2"/>
      <c r="Z1045" s="2"/>
    </row>
    <row r="1046" spans="23:26" ht="15.75">
      <c r="W1046" s="62"/>
      <c r="X1046" s="62"/>
      <c r="Y1046" s="2"/>
      <c r="Z1046" s="2"/>
    </row>
    <row r="1047" spans="23:26" ht="15.75">
      <c r="W1047" s="62"/>
      <c r="X1047" s="62"/>
      <c r="Y1047" s="2"/>
      <c r="Z1047" s="2"/>
    </row>
    <row r="1048" spans="23:26" ht="15.75">
      <c r="W1048" s="62"/>
      <c r="X1048" s="62"/>
      <c r="Y1048" s="2"/>
      <c r="Z1048" s="2"/>
    </row>
    <row r="1049" spans="23:26" ht="15.75">
      <c r="W1049" s="62"/>
      <c r="X1049" s="62"/>
      <c r="Y1049" s="2"/>
      <c r="Z1049" s="2"/>
    </row>
    <row r="1050" spans="23:26" ht="15.75">
      <c r="W1050" s="62"/>
      <c r="X1050" s="62"/>
      <c r="Y1050" s="2"/>
      <c r="Z1050" s="2"/>
    </row>
    <row r="1051" spans="23:26" ht="15.75">
      <c r="W1051" s="62"/>
      <c r="X1051" s="62"/>
      <c r="Y1051" s="2"/>
      <c r="Z1051" s="2"/>
    </row>
    <row r="1052" spans="23:26" ht="15.75">
      <c r="W1052" s="62"/>
      <c r="X1052" s="62"/>
      <c r="Y1052" s="2"/>
      <c r="Z1052" s="2"/>
    </row>
    <row r="1053" spans="23:26" ht="15.75">
      <c r="W1053" s="62"/>
      <c r="X1053" s="62"/>
      <c r="Y1053" s="2"/>
      <c r="Z1053" s="2"/>
    </row>
    <row r="1054" spans="23:26" ht="15.75">
      <c r="W1054" s="62"/>
      <c r="X1054" s="62"/>
      <c r="Y1054" s="2"/>
      <c r="Z1054" s="2"/>
    </row>
    <row r="1055" spans="23:26" ht="15.75">
      <c r="W1055" s="62"/>
      <c r="X1055" s="62"/>
      <c r="Y1055" s="2"/>
      <c r="Z1055" s="2"/>
    </row>
    <row r="1056" spans="23:26" ht="15.75">
      <c r="W1056" s="62"/>
      <c r="X1056" s="62"/>
      <c r="Y1056" s="2"/>
      <c r="Z1056" s="2"/>
    </row>
    <row r="1057" spans="23:26" ht="15.75">
      <c r="W1057" s="62"/>
      <c r="X1057" s="62"/>
      <c r="Y1057" s="2"/>
      <c r="Z1057" s="2"/>
    </row>
    <row r="1058" spans="23:26" ht="15.75">
      <c r="W1058" s="62"/>
      <c r="X1058" s="62"/>
      <c r="Y1058" s="2"/>
      <c r="Z1058" s="2"/>
    </row>
    <row r="1059" spans="23:26" ht="15.75">
      <c r="W1059" s="62"/>
      <c r="X1059" s="62"/>
      <c r="Y1059" s="2"/>
      <c r="Z1059" s="2"/>
    </row>
    <row r="1060" spans="23:26" ht="15.75">
      <c r="W1060" s="62"/>
      <c r="X1060" s="62"/>
      <c r="Y1060" s="2"/>
      <c r="Z1060" s="2"/>
    </row>
    <row r="1061" spans="23:26" ht="15.75">
      <c r="W1061" s="62"/>
      <c r="X1061" s="62"/>
      <c r="Y1061" s="2"/>
      <c r="Z1061" s="2"/>
    </row>
    <row r="1062" spans="23:26" ht="15.75">
      <c r="W1062" s="62"/>
      <c r="X1062" s="62"/>
      <c r="Y1062" s="2"/>
      <c r="Z1062" s="2"/>
    </row>
    <row r="1063" spans="23:26" ht="15.75">
      <c r="W1063" s="62"/>
      <c r="X1063" s="62"/>
      <c r="Y1063" s="2"/>
      <c r="Z1063" s="2"/>
    </row>
    <row r="1064" spans="23:26" ht="15.75">
      <c r="W1064" s="62"/>
      <c r="X1064" s="62"/>
      <c r="Y1064" s="2"/>
      <c r="Z1064" s="2"/>
    </row>
    <row r="1065" spans="23:26" ht="15.75">
      <c r="W1065" s="62"/>
      <c r="X1065" s="62"/>
      <c r="Y1065" s="2"/>
      <c r="Z1065" s="2"/>
    </row>
    <row r="1066" spans="23:26" ht="15.75">
      <c r="W1066" s="62"/>
      <c r="X1066" s="62"/>
      <c r="Y1066" s="2"/>
      <c r="Z1066" s="2"/>
    </row>
    <row r="1067" spans="23:26" ht="15.75">
      <c r="W1067" s="62"/>
      <c r="X1067" s="62"/>
      <c r="Y1067" s="2"/>
      <c r="Z1067" s="2"/>
    </row>
    <row r="1068" spans="23:26" ht="15.75">
      <c r="W1068" s="62"/>
      <c r="X1068" s="62"/>
      <c r="Y1068" s="2"/>
      <c r="Z1068" s="2"/>
    </row>
    <row r="1069" spans="23:26" ht="15.75">
      <c r="W1069" s="62"/>
      <c r="X1069" s="62"/>
      <c r="Y1069" s="2"/>
      <c r="Z1069" s="2"/>
    </row>
    <row r="1070" spans="23:26" ht="15.75">
      <c r="W1070" s="62"/>
      <c r="X1070" s="62"/>
      <c r="Y1070" s="2"/>
      <c r="Z1070" s="2"/>
    </row>
    <row r="1071" spans="23:26" ht="15.75">
      <c r="W1071" s="62"/>
      <c r="X1071" s="62"/>
      <c r="Y1071" s="2"/>
      <c r="Z1071" s="2"/>
    </row>
    <row r="1072" spans="23:26" ht="15.75">
      <c r="W1072" s="62"/>
      <c r="X1072" s="62"/>
      <c r="Y1072" s="2"/>
      <c r="Z1072" s="2"/>
    </row>
    <row r="1073" spans="23:26" ht="15.75">
      <c r="W1073" s="62"/>
      <c r="X1073" s="62"/>
      <c r="Y1073" s="2"/>
      <c r="Z1073" s="2"/>
    </row>
    <row r="1074" spans="23:26" ht="15.75">
      <c r="W1074" s="62"/>
      <c r="X1074" s="62"/>
      <c r="Y1074" s="2"/>
      <c r="Z1074" s="2"/>
    </row>
    <row r="1075" spans="23:26" ht="15.75">
      <c r="W1075" s="62"/>
      <c r="X1075" s="62"/>
      <c r="Y1075" s="2"/>
      <c r="Z1075" s="2"/>
    </row>
    <row r="1076" spans="23:26" ht="15.75">
      <c r="W1076" s="62"/>
      <c r="X1076" s="62"/>
      <c r="Y1076" s="2"/>
      <c r="Z1076" s="2"/>
    </row>
    <row r="1077" spans="23:26" ht="15.75">
      <c r="W1077" s="62"/>
      <c r="X1077" s="62"/>
      <c r="Y1077" s="2"/>
      <c r="Z1077" s="2"/>
    </row>
    <row r="1078" spans="23:26" ht="15.75">
      <c r="W1078" s="62"/>
      <c r="X1078" s="62"/>
      <c r="Y1078" s="2"/>
      <c r="Z1078" s="2"/>
    </row>
    <row r="1079" spans="23:26" ht="15.75">
      <c r="W1079" s="62"/>
      <c r="X1079" s="62"/>
      <c r="Y1079" s="2"/>
      <c r="Z1079" s="2"/>
    </row>
    <row r="1080" spans="23:26" ht="15.75">
      <c r="W1080" s="62"/>
      <c r="X1080" s="62"/>
      <c r="Y1080" s="2"/>
      <c r="Z1080" s="2"/>
    </row>
    <row r="1081" spans="23:26" ht="15.75">
      <c r="W1081" s="62"/>
      <c r="X1081" s="62"/>
      <c r="Y1081" s="2"/>
      <c r="Z1081" s="2"/>
    </row>
    <row r="1082" spans="23:26" ht="15.75">
      <c r="W1082" s="62"/>
      <c r="X1082" s="62"/>
      <c r="Y1082" s="2"/>
      <c r="Z1082" s="2"/>
    </row>
    <row r="1083" spans="23:26" ht="15.75">
      <c r="W1083" s="62"/>
      <c r="X1083" s="62"/>
      <c r="Y1083" s="2"/>
      <c r="Z1083" s="2"/>
    </row>
    <row r="1084" spans="23:26" ht="15.75">
      <c r="W1084" s="62"/>
      <c r="X1084" s="62"/>
      <c r="Y1084" s="2"/>
      <c r="Z1084" s="2"/>
    </row>
    <row r="1085" spans="23:26" ht="15.75">
      <c r="W1085" s="62"/>
      <c r="X1085" s="62"/>
      <c r="Y1085" s="2"/>
      <c r="Z1085" s="2"/>
    </row>
    <row r="1086" spans="23:26" ht="15.75">
      <c r="W1086" s="62"/>
      <c r="X1086" s="62"/>
      <c r="Y1086" s="2"/>
      <c r="Z1086" s="2"/>
    </row>
    <row r="1087" spans="23:26" ht="15.75">
      <c r="W1087" s="62"/>
      <c r="X1087" s="62"/>
      <c r="Y1087" s="2"/>
      <c r="Z1087" s="2"/>
    </row>
    <row r="1088" spans="23:26" ht="15.75">
      <c r="W1088" s="62"/>
      <c r="X1088" s="62"/>
      <c r="Y1088" s="2"/>
      <c r="Z1088" s="2"/>
    </row>
    <row r="1089" spans="23:26" ht="15.75">
      <c r="W1089" s="62"/>
      <c r="X1089" s="62"/>
      <c r="Y1089" s="2"/>
      <c r="Z1089" s="2"/>
    </row>
    <row r="1090" spans="23:26" ht="15.75">
      <c r="W1090" s="62"/>
      <c r="X1090" s="62"/>
      <c r="Y1090" s="2"/>
      <c r="Z1090" s="2"/>
    </row>
    <row r="1091" spans="23:26" ht="15.75">
      <c r="W1091" s="62"/>
      <c r="X1091" s="62"/>
      <c r="Y1091" s="2"/>
      <c r="Z1091" s="2"/>
    </row>
    <row r="1092" spans="23:26" ht="15.75">
      <c r="W1092" s="62"/>
      <c r="X1092" s="62"/>
      <c r="Y1092" s="2"/>
      <c r="Z1092" s="2"/>
    </row>
    <row r="1093" spans="23:26" ht="15.75">
      <c r="W1093" s="62"/>
      <c r="X1093" s="62"/>
      <c r="Y1093" s="2"/>
      <c r="Z1093" s="2"/>
    </row>
    <row r="1094" spans="23:26" ht="15.75">
      <c r="W1094" s="62"/>
      <c r="X1094" s="62"/>
      <c r="Y1094" s="2"/>
      <c r="Z1094" s="2"/>
    </row>
    <row r="1095" spans="23:26" ht="15.75">
      <c r="W1095" s="62"/>
      <c r="X1095" s="62"/>
      <c r="Y1095" s="2"/>
      <c r="Z1095" s="2"/>
    </row>
    <row r="1096" spans="23:26" ht="15.75">
      <c r="W1096" s="62"/>
      <c r="X1096" s="62"/>
      <c r="Y1096" s="2"/>
      <c r="Z1096" s="2"/>
    </row>
    <row r="1097" spans="23:26" ht="15.75">
      <c r="W1097" s="62"/>
      <c r="X1097" s="62"/>
      <c r="Y1097" s="2"/>
      <c r="Z1097" s="2"/>
    </row>
    <row r="1098" spans="23:26" ht="15.75">
      <c r="W1098" s="62"/>
      <c r="X1098" s="62"/>
      <c r="Y1098" s="2"/>
      <c r="Z1098" s="2"/>
    </row>
    <row r="1099" spans="23:26" ht="15.75">
      <c r="W1099" s="62"/>
      <c r="X1099" s="62"/>
      <c r="Y1099" s="2"/>
      <c r="Z1099" s="2"/>
    </row>
    <row r="1100" spans="23:26" ht="15.75">
      <c r="W1100" s="62"/>
      <c r="X1100" s="62"/>
      <c r="Y1100" s="2"/>
      <c r="Z1100" s="2"/>
    </row>
    <row r="1101" spans="23:26" ht="15.75">
      <c r="W1101" s="62"/>
      <c r="X1101" s="62"/>
      <c r="Y1101" s="2"/>
      <c r="Z1101" s="2"/>
    </row>
    <row r="1102" spans="23:26" ht="15.75">
      <c r="W1102" s="62"/>
      <c r="X1102" s="62"/>
      <c r="Y1102" s="2"/>
      <c r="Z1102" s="2"/>
    </row>
    <row r="1103" spans="23:26" ht="15.75">
      <c r="W1103" s="62"/>
      <c r="X1103" s="62"/>
      <c r="Y1103" s="2"/>
      <c r="Z1103" s="2"/>
    </row>
    <row r="1104" spans="23:26" ht="15.75">
      <c r="W1104" s="62"/>
      <c r="X1104" s="62"/>
      <c r="Y1104" s="2"/>
      <c r="Z1104" s="2"/>
    </row>
    <row r="1105" spans="23:26" ht="15.75">
      <c r="W1105" s="62"/>
      <c r="X1105" s="62"/>
      <c r="Y1105" s="2"/>
      <c r="Z1105" s="2"/>
    </row>
    <row r="1106" spans="23:26" ht="15.75">
      <c r="W1106" s="62"/>
      <c r="X1106" s="62"/>
      <c r="Y1106" s="2"/>
      <c r="Z1106" s="2"/>
    </row>
    <row r="1107" spans="23:26" ht="15.75">
      <c r="W1107" s="62"/>
      <c r="X1107" s="62"/>
      <c r="Y1107" s="2"/>
      <c r="Z1107" s="2"/>
    </row>
    <row r="1108" spans="23:26" ht="15.75">
      <c r="W1108" s="62"/>
      <c r="X1108" s="62"/>
      <c r="Y1108" s="2"/>
      <c r="Z1108" s="2"/>
    </row>
    <row r="1109" spans="23:26" ht="15.75">
      <c r="W1109" s="62"/>
      <c r="X1109" s="62"/>
      <c r="Y1109" s="2"/>
      <c r="Z1109" s="2"/>
    </row>
    <row r="1110" spans="23:26" ht="15.75">
      <c r="W1110" s="62"/>
      <c r="X1110" s="62"/>
      <c r="Y1110" s="2"/>
      <c r="Z1110" s="2"/>
    </row>
    <row r="1111" spans="23:26" ht="15.75">
      <c r="W1111" s="62"/>
      <c r="X1111" s="62"/>
      <c r="Y1111" s="2"/>
      <c r="Z1111" s="2"/>
    </row>
    <row r="1112" spans="23:26" ht="15.75">
      <c r="W1112" s="62"/>
      <c r="X1112" s="62"/>
      <c r="Y1112" s="2"/>
      <c r="Z1112" s="2"/>
    </row>
    <row r="1113" spans="23:26" ht="15.75">
      <c r="W1113" s="62"/>
      <c r="X1113" s="62"/>
      <c r="Y1113" s="2"/>
      <c r="Z1113" s="2"/>
    </row>
    <row r="1114" spans="23:26" ht="15.75">
      <c r="W1114" s="62"/>
      <c r="X1114" s="62"/>
      <c r="Y1114" s="2"/>
      <c r="Z1114" s="2"/>
    </row>
    <row r="1115" spans="23:26" ht="15.75">
      <c r="W1115" s="62"/>
      <c r="X1115" s="62"/>
      <c r="Y1115" s="2"/>
      <c r="Z1115" s="2"/>
    </row>
    <row r="1116" spans="23:26" ht="15.75">
      <c r="W1116" s="62"/>
      <c r="X1116" s="62"/>
      <c r="Y1116" s="2"/>
      <c r="Z1116" s="2"/>
    </row>
    <row r="1117" spans="23:26" ht="15.75">
      <c r="W1117" s="62"/>
      <c r="X1117" s="62"/>
      <c r="Y1117" s="2"/>
      <c r="Z1117" s="2"/>
    </row>
    <row r="1118" spans="23:26" ht="15.75">
      <c r="W1118" s="62"/>
      <c r="X1118" s="62"/>
      <c r="Y1118" s="2"/>
      <c r="Z1118" s="2"/>
    </row>
    <row r="1119" spans="23:26" ht="15.75">
      <c r="W1119" s="62"/>
      <c r="X1119" s="62"/>
      <c r="Y1119" s="2"/>
      <c r="Z1119" s="2"/>
    </row>
    <row r="1120" spans="23:26" ht="15.75">
      <c r="W1120" s="62"/>
      <c r="X1120" s="62"/>
      <c r="Y1120" s="2"/>
      <c r="Z1120" s="2"/>
    </row>
    <row r="1121" spans="23:26" ht="15.75">
      <c r="W1121" s="62"/>
      <c r="X1121" s="62"/>
      <c r="Y1121" s="2"/>
      <c r="Z1121" s="2"/>
    </row>
    <row r="1122" spans="23:26" ht="15.75">
      <c r="W1122" s="62"/>
      <c r="X1122" s="62"/>
      <c r="Y1122" s="2"/>
      <c r="Z1122" s="2"/>
    </row>
    <row r="1123" spans="23:26" ht="15.75">
      <c r="W1123" s="62"/>
      <c r="X1123" s="62"/>
      <c r="Y1123" s="2"/>
      <c r="Z1123" s="2"/>
    </row>
    <row r="1124" spans="23:26" ht="15.75">
      <c r="W1124" s="62"/>
      <c r="X1124" s="62"/>
      <c r="Y1124" s="2"/>
      <c r="Z1124" s="2"/>
    </row>
    <row r="1125" spans="23:26" ht="15.75">
      <c r="W1125" s="62"/>
      <c r="X1125" s="62"/>
      <c r="Y1125" s="2"/>
      <c r="Z1125" s="2"/>
    </row>
    <row r="1126" spans="23:26" ht="15.75">
      <c r="W1126" s="62"/>
      <c r="X1126" s="62"/>
      <c r="Y1126" s="2"/>
      <c r="Z1126" s="2"/>
    </row>
    <row r="1127" spans="23:26" ht="15.75">
      <c r="W1127" s="62"/>
      <c r="X1127" s="62"/>
      <c r="Y1127" s="2"/>
      <c r="Z1127" s="2"/>
    </row>
    <row r="1128" spans="23:26" ht="15.75">
      <c r="W1128" s="62"/>
      <c r="X1128" s="62"/>
      <c r="Y1128" s="2"/>
      <c r="Z1128" s="2"/>
    </row>
    <row r="1129" spans="23:26" ht="15.75">
      <c r="W1129" s="62"/>
      <c r="X1129" s="62"/>
      <c r="Y1129" s="2"/>
      <c r="Z1129" s="2"/>
    </row>
    <row r="1130" spans="23:26" ht="15.75">
      <c r="W1130" s="62"/>
      <c r="X1130" s="62"/>
      <c r="Y1130" s="2"/>
      <c r="Z1130" s="2"/>
    </row>
    <row r="1131" spans="23:26" ht="15.75">
      <c r="W1131" s="62"/>
      <c r="X1131" s="62"/>
      <c r="Y1131" s="2"/>
      <c r="Z1131" s="2"/>
    </row>
    <row r="1132" spans="23:26" ht="15.75">
      <c r="W1132" s="62"/>
      <c r="X1132" s="62"/>
      <c r="Y1132" s="2"/>
      <c r="Z1132" s="2"/>
    </row>
    <row r="1133" spans="23:26" ht="15.75">
      <c r="W1133" s="62"/>
      <c r="X1133" s="62"/>
      <c r="Y1133" s="2"/>
      <c r="Z1133" s="2"/>
    </row>
    <row r="1134" spans="23:26" ht="15.75">
      <c r="W1134" s="62"/>
      <c r="X1134" s="62"/>
      <c r="Y1134" s="2"/>
      <c r="Z1134" s="2"/>
    </row>
    <row r="1135" spans="23:26" ht="15.75">
      <c r="W1135" s="62"/>
      <c r="X1135" s="62"/>
      <c r="Y1135" s="2"/>
      <c r="Z1135" s="2"/>
    </row>
    <row r="1136" spans="23:26" ht="15.75">
      <c r="W1136" s="62"/>
      <c r="X1136" s="62"/>
      <c r="Y1136" s="2"/>
      <c r="Z1136" s="2"/>
    </row>
    <row r="1137" spans="23:26" ht="15.75">
      <c r="W1137" s="62"/>
      <c r="X1137" s="62"/>
      <c r="Y1137" s="2"/>
      <c r="Z1137" s="2"/>
    </row>
    <row r="1138" spans="23:26" ht="15.75">
      <c r="W1138" s="62"/>
      <c r="X1138" s="62"/>
      <c r="Y1138" s="2"/>
      <c r="Z1138" s="2"/>
    </row>
    <row r="1139" spans="23:26" ht="15.75">
      <c r="W1139" s="62"/>
      <c r="X1139" s="62"/>
      <c r="Y1139" s="2"/>
      <c r="Z1139" s="2"/>
    </row>
    <row r="1140" spans="23:26" ht="15.75">
      <c r="W1140" s="62"/>
      <c r="X1140" s="62"/>
      <c r="Y1140" s="2"/>
      <c r="Z1140" s="2"/>
    </row>
    <row r="1141" spans="23:26" ht="15.75">
      <c r="W1141" s="62"/>
      <c r="X1141" s="62"/>
      <c r="Y1141" s="2"/>
      <c r="Z1141" s="2"/>
    </row>
    <row r="1142" spans="23:26" ht="15.75">
      <c r="W1142" s="62"/>
      <c r="X1142" s="62"/>
      <c r="Y1142" s="2"/>
      <c r="Z1142" s="2"/>
    </row>
    <row r="1143" spans="23:26" ht="15.75">
      <c r="W1143" s="62"/>
      <c r="X1143" s="62"/>
      <c r="Y1143" s="2"/>
      <c r="Z1143" s="2"/>
    </row>
    <row r="1144" spans="23:26" ht="15.75">
      <c r="W1144" s="62"/>
      <c r="X1144" s="62"/>
      <c r="Y1144" s="2"/>
      <c r="Z1144" s="2"/>
    </row>
    <row r="1145" spans="23:26" ht="15.75">
      <c r="W1145" s="62"/>
      <c r="X1145" s="62"/>
      <c r="Y1145" s="2"/>
      <c r="Z1145" s="2"/>
    </row>
    <row r="1146" spans="23:26" ht="15.75">
      <c r="W1146" s="62"/>
      <c r="X1146" s="62"/>
      <c r="Y1146" s="2"/>
      <c r="Z1146" s="2"/>
    </row>
    <row r="1147" spans="23:26" ht="15.75">
      <c r="W1147" s="62"/>
      <c r="X1147" s="62"/>
      <c r="Y1147" s="2"/>
      <c r="Z1147" s="2"/>
    </row>
    <row r="1148" spans="23:26" ht="15.75">
      <c r="W1148" s="62"/>
      <c r="X1148" s="62"/>
      <c r="Y1148" s="2"/>
      <c r="Z1148" s="2"/>
    </row>
    <row r="1149" spans="23:26" ht="15.75">
      <c r="W1149" s="62"/>
      <c r="X1149" s="62"/>
      <c r="Y1149" s="2"/>
      <c r="Z1149" s="2"/>
    </row>
    <row r="1150" spans="23:26" ht="15.75">
      <c r="W1150" s="62"/>
      <c r="X1150" s="62"/>
      <c r="Y1150" s="2"/>
      <c r="Z1150" s="2"/>
    </row>
    <row r="1151" spans="23:26" ht="15.75">
      <c r="W1151" s="62"/>
      <c r="X1151" s="62"/>
      <c r="Y1151" s="2"/>
      <c r="Z1151" s="2"/>
    </row>
    <row r="1152" spans="23:26" ht="15.75">
      <c r="W1152" s="62"/>
      <c r="X1152" s="62"/>
      <c r="Y1152" s="2"/>
      <c r="Z1152" s="2"/>
    </row>
    <row r="1153" spans="23:26" ht="15.75">
      <c r="W1153" s="62"/>
      <c r="X1153" s="62"/>
      <c r="Y1153" s="2"/>
      <c r="Z1153" s="2"/>
    </row>
    <row r="1154" spans="23:26" ht="15.75">
      <c r="W1154" s="62"/>
      <c r="X1154" s="62"/>
      <c r="Y1154" s="2"/>
      <c r="Z1154" s="2"/>
    </row>
    <row r="1155" spans="23:26" ht="15.75">
      <c r="W1155" s="62"/>
      <c r="X1155" s="62"/>
      <c r="Y1155" s="2"/>
      <c r="Z1155" s="2"/>
    </row>
    <row r="1156" spans="23:26" ht="15.75">
      <c r="W1156" s="62"/>
      <c r="X1156" s="62"/>
      <c r="Y1156" s="2"/>
      <c r="Z1156" s="2"/>
    </row>
    <row r="1157" spans="23:26" ht="15.75">
      <c r="W1157" s="62"/>
      <c r="X1157" s="62"/>
      <c r="Y1157" s="2"/>
      <c r="Z1157" s="2"/>
    </row>
    <row r="1158" spans="23:26" ht="15.75">
      <c r="W1158" s="62"/>
      <c r="X1158" s="62"/>
      <c r="Y1158" s="2"/>
      <c r="Z1158" s="2"/>
    </row>
    <row r="1159" spans="23:26" ht="15.75">
      <c r="W1159" s="62"/>
      <c r="X1159" s="62"/>
      <c r="Y1159" s="2"/>
      <c r="Z1159" s="2"/>
    </row>
    <row r="1160" spans="23:26" ht="15.75">
      <c r="W1160" s="62"/>
      <c r="X1160" s="62"/>
      <c r="Y1160" s="2"/>
      <c r="Z1160" s="2"/>
    </row>
    <row r="1161" spans="23:26" ht="15.75">
      <c r="W1161" s="62"/>
      <c r="X1161" s="62"/>
      <c r="Y1161" s="2"/>
      <c r="Z1161" s="2"/>
    </row>
    <row r="1162" spans="23:26" ht="15.75">
      <c r="W1162" s="62"/>
      <c r="X1162" s="62"/>
      <c r="Y1162" s="2"/>
      <c r="Z1162" s="2"/>
    </row>
    <row r="1163" spans="23:26" ht="15.75">
      <c r="W1163" s="62"/>
      <c r="X1163" s="62"/>
      <c r="Y1163" s="2"/>
      <c r="Z1163" s="2"/>
    </row>
    <row r="1164" spans="23:26" ht="15.75">
      <c r="W1164" s="62"/>
      <c r="X1164" s="62"/>
      <c r="Y1164" s="2"/>
      <c r="Z1164" s="2"/>
    </row>
    <row r="1165" spans="23:26" ht="15.75">
      <c r="W1165" s="62"/>
      <c r="X1165" s="62"/>
      <c r="Y1165" s="2"/>
      <c r="Z1165" s="2"/>
    </row>
    <row r="1166" spans="23:26" ht="15.75">
      <c r="W1166" s="62"/>
      <c r="X1166" s="62"/>
      <c r="Y1166" s="2"/>
      <c r="Z1166" s="2"/>
    </row>
    <row r="1167" spans="23:26" ht="15.75">
      <c r="W1167" s="62"/>
      <c r="X1167" s="62"/>
      <c r="Y1167" s="2"/>
      <c r="Z1167" s="2"/>
    </row>
    <row r="1168" spans="23:26" ht="15.75">
      <c r="W1168" s="62"/>
      <c r="X1168" s="62"/>
      <c r="Y1168" s="2"/>
      <c r="Z1168" s="2"/>
    </row>
    <row r="1169" spans="23:26" ht="15.75">
      <c r="W1169" s="62"/>
      <c r="X1169" s="62"/>
      <c r="Y1169" s="2"/>
      <c r="Z1169" s="2"/>
    </row>
    <row r="1170" spans="23:26" ht="15.75">
      <c r="W1170" s="62"/>
      <c r="X1170" s="62"/>
      <c r="Y1170" s="2"/>
      <c r="Z1170" s="2"/>
    </row>
    <row r="1171" spans="23:26" ht="15.75">
      <c r="W1171" s="62"/>
      <c r="X1171" s="62"/>
      <c r="Y1171" s="2"/>
      <c r="Z1171" s="2"/>
    </row>
    <row r="1172" spans="23:26" ht="15.75">
      <c r="W1172" s="62"/>
      <c r="X1172" s="62"/>
      <c r="Y1172" s="2"/>
      <c r="Z1172" s="2"/>
    </row>
    <row r="1173" spans="23:26" ht="15.75">
      <c r="W1173" s="62"/>
      <c r="X1173" s="62"/>
      <c r="Y1173" s="2"/>
      <c r="Z1173" s="2"/>
    </row>
    <row r="1174" spans="23:26" ht="15.75">
      <c r="W1174" s="62"/>
      <c r="X1174" s="62"/>
      <c r="Y1174" s="2"/>
      <c r="Z1174" s="2"/>
    </row>
    <row r="1175" spans="23:26" ht="15.75">
      <c r="W1175" s="62"/>
      <c r="X1175" s="62"/>
      <c r="Y1175" s="2"/>
      <c r="Z1175" s="2"/>
    </row>
    <row r="1176" spans="23:26" ht="15.75">
      <c r="W1176" s="62"/>
      <c r="X1176" s="62"/>
      <c r="Y1176" s="2"/>
      <c r="Z1176" s="2"/>
    </row>
    <row r="1177" spans="23:26" ht="15.75">
      <c r="W1177" s="62"/>
      <c r="X1177" s="62"/>
      <c r="Y1177" s="2"/>
      <c r="Z1177" s="2"/>
    </row>
    <row r="1178" spans="23:26" ht="15.75">
      <c r="W1178" s="62"/>
      <c r="X1178" s="62"/>
      <c r="Y1178" s="2"/>
      <c r="Z1178" s="2"/>
    </row>
    <row r="1179" spans="23:26" ht="15.75">
      <c r="W1179" s="62"/>
      <c r="X1179" s="62"/>
      <c r="Y1179" s="2"/>
      <c r="Z1179" s="2"/>
    </row>
    <row r="1180" spans="23:26" ht="15.75">
      <c r="W1180" s="62"/>
      <c r="X1180" s="62"/>
      <c r="Y1180" s="2"/>
      <c r="Z1180" s="2"/>
    </row>
    <row r="1181" spans="23:26" ht="15.75">
      <c r="W1181" s="62"/>
      <c r="X1181" s="62"/>
      <c r="Y1181" s="2"/>
      <c r="Z1181" s="2"/>
    </row>
    <row r="1182" spans="23:26" ht="15.75">
      <c r="W1182" s="62"/>
      <c r="X1182" s="62"/>
      <c r="Y1182" s="2"/>
      <c r="Z1182" s="2"/>
    </row>
    <row r="1183" spans="23:26" ht="15.75">
      <c r="W1183" s="62"/>
      <c r="X1183" s="62"/>
      <c r="Y1183" s="2"/>
      <c r="Z1183" s="2"/>
    </row>
    <row r="1184" spans="23:26" ht="15.75">
      <c r="W1184" s="62"/>
      <c r="X1184" s="62"/>
      <c r="Y1184" s="2"/>
      <c r="Z1184" s="2"/>
    </row>
    <row r="1185" spans="23:26" ht="15.75">
      <c r="W1185" s="62"/>
      <c r="X1185" s="62"/>
      <c r="Y1185" s="2"/>
      <c r="Z1185" s="2"/>
    </row>
    <row r="1186" spans="23:26" ht="15.75">
      <c r="W1186" s="62"/>
      <c r="X1186" s="62"/>
      <c r="Y1186" s="2"/>
      <c r="Z1186" s="2"/>
    </row>
    <row r="1187" spans="23:26" ht="15.75">
      <c r="W1187" s="62"/>
      <c r="X1187" s="62"/>
      <c r="Y1187" s="2"/>
      <c r="Z1187" s="2"/>
    </row>
    <row r="1188" spans="23:26" ht="15.75">
      <c r="W1188" s="62"/>
      <c r="X1188" s="62"/>
      <c r="Y1188" s="2"/>
      <c r="Z1188" s="2"/>
    </row>
    <row r="1189" spans="23:26" ht="15.75">
      <c r="W1189" s="62"/>
      <c r="X1189" s="62"/>
      <c r="Y1189" s="2"/>
      <c r="Z1189" s="2"/>
    </row>
    <row r="1190" spans="23:26" ht="15.75">
      <c r="W1190" s="62"/>
      <c r="X1190" s="62"/>
      <c r="Y1190" s="2"/>
      <c r="Z1190" s="2"/>
    </row>
    <row r="1191" spans="23:26" ht="15.75">
      <c r="W1191" s="62"/>
      <c r="X1191" s="62"/>
      <c r="Y1191" s="2"/>
      <c r="Z1191" s="2"/>
    </row>
    <row r="1192" spans="23:26" ht="15.75">
      <c r="W1192" s="62"/>
      <c r="X1192" s="62"/>
      <c r="Y1192" s="2"/>
      <c r="Z1192" s="2"/>
    </row>
    <row r="1193" spans="23:26" ht="15.75">
      <c r="W1193" s="62"/>
      <c r="X1193" s="62"/>
      <c r="Y1193" s="2"/>
      <c r="Z1193" s="2"/>
    </row>
    <row r="1194" spans="23:26" ht="15.75">
      <c r="W1194" s="62"/>
      <c r="X1194" s="62"/>
      <c r="Y1194" s="2"/>
      <c r="Z1194" s="2"/>
    </row>
    <row r="1195" spans="23:26" ht="15.75">
      <c r="W1195" s="62"/>
      <c r="X1195" s="62"/>
      <c r="Y1195" s="2"/>
      <c r="Z1195" s="2"/>
    </row>
    <row r="1196" spans="23:26" ht="15.75">
      <c r="W1196" s="62"/>
      <c r="X1196" s="62"/>
      <c r="Y1196" s="2"/>
      <c r="Z1196" s="2"/>
    </row>
    <row r="1197" spans="23:26" ht="15.75">
      <c r="W1197" s="62"/>
      <c r="X1197" s="62"/>
      <c r="Y1197" s="2"/>
      <c r="Z1197" s="2"/>
    </row>
    <row r="1198" spans="23:26" ht="15.75">
      <c r="W1198" s="62"/>
      <c r="X1198" s="62"/>
      <c r="Y1198" s="2"/>
      <c r="Z1198" s="2"/>
    </row>
    <row r="1199" spans="23:26" ht="15.75">
      <c r="W1199" s="62"/>
      <c r="X1199" s="62"/>
      <c r="Y1199" s="2"/>
      <c r="Z1199" s="2"/>
    </row>
    <row r="1200" spans="23:26" ht="15.75">
      <c r="W1200" s="62"/>
      <c r="X1200" s="62"/>
      <c r="Y1200" s="2"/>
      <c r="Z1200" s="2"/>
    </row>
    <row r="1201" spans="23:26" ht="15.75">
      <c r="W1201" s="62"/>
      <c r="X1201" s="62"/>
      <c r="Y1201" s="2"/>
      <c r="Z1201" s="2"/>
    </row>
    <row r="1202" spans="23:26" ht="15.75">
      <c r="W1202" s="62"/>
      <c r="X1202" s="62"/>
      <c r="Y1202" s="2"/>
      <c r="Z1202" s="2"/>
    </row>
    <row r="1203" spans="23:26" ht="15.75">
      <c r="W1203" s="62"/>
      <c r="X1203" s="62"/>
      <c r="Y1203" s="2"/>
      <c r="Z1203" s="2"/>
    </row>
    <row r="1204" spans="23:26" ht="15.75">
      <c r="W1204" s="62"/>
      <c r="X1204" s="62"/>
      <c r="Y1204" s="2"/>
      <c r="Z1204" s="2"/>
    </row>
    <row r="1205" spans="23:26" ht="15.75">
      <c r="W1205" s="62"/>
      <c r="X1205" s="62"/>
      <c r="Y1205" s="2"/>
      <c r="Z1205" s="2"/>
    </row>
    <row r="1206" spans="23:26" ht="15.75">
      <c r="W1206" s="62"/>
      <c r="X1206" s="62"/>
      <c r="Y1206" s="2"/>
      <c r="Z1206" s="2"/>
    </row>
    <row r="1207" spans="23:26" ht="15.75">
      <c r="W1207" s="62"/>
      <c r="X1207" s="62"/>
      <c r="Y1207" s="2"/>
      <c r="Z1207" s="2"/>
    </row>
    <row r="1208" spans="23:26" ht="15.75">
      <c r="W1208" s="62"/>
      <c r="X1208" s="62"/>
      <c r="Y1208" s="2"/>
      <c r="Z1208" s="2"/>
    </row>
    <row r="1209" spans="23:26" ht="15.75">
      <c r="W1209" s="62"/>
      <c r="X1209" s="62"/>
      <c r="Y1209" s="2"/>
      <c r="Z1209" s="2"/>
    </row>
    <row r="1210" spans="23:26" ht="15.75">
      <c r="W1210" s="62"/>
      <c r="X1210" s="62"/>
      <c r="Y1210" s="2"/>
      <c r="Z1210" s="2"/>
    </row>
    <row r="1211" spans="23:26" ht="15.75">
      <c r="W1211" s="62"/>
      <c r="X1211" s="62"/>
      <c r="Y1211" s="2"/>
      <c r="Z1211" s="2"/>
    </row>
    <row r="1212" spans="23:26" ht="15.75">
      <c r="W1212" s="62"/>
      <c r="X1212" s="62"/>
      <c r="Y1212" s="2"/>
      <c r="Z1212" s="2"/>
    </row>
    <row r="1213" spans="23:26" ht="15.75">
      <c r="W1213" s="62"/>
      <c r="X1213" s="62"/>
      <c r="Y1213" s="2"/>
      <c r="Z1213" s="2"/>
    </row>
    <row r="1214" spans="23:26" ht="15.75">
      <c r="W1214" s="62"/>
      <c r="X1214" s="62"/>
      <c r="Y1214" s="2"/>
      <c r="Z1214" s="2"/>
    </row>
    <row r="1215" spans="23:26" ht="15.75">
      <c r="W1215" s="62"/>
      <c r="X1215" s="62"/>
      <c r="Y1215" s="2"/>
      <c r="Z1215" s="2"/>
    </row>
    <row r="1216" spans="23:26" ht="15.75">
      <c r="W1216" s="62"/>
      <c r="X1216" s="62"/>
      <c r="Y1216" s="2"/>
      <c r="Z1216" s="2"/>
    </row>
    <row r="1217" spans="23:26" ht="15.75">
      <c r="W1217" s="62"/>
      <c r="X1217" s="62"/>
      <c r="Y1217" s="2"/>
      <c r="Z1217" s="2"/>
    </row>
    <row r="1218" spans="23:26" ht="15.75">
      <c r="W1218" s="62"/>
      <c r="X1218" s="62"/>
      <c r="Y1218" s="2"/>
      <c r="Z1218" s="2"/>
    </row>
    <row r="1219" spans="23:26" ht="15.75">
      <c r="W1219" s="62"/>
      <c r="X1219" s="62"/>
      <c r="Y1219" s="2"/>
      <c r="Z1219" s="2"/>
    </row>
    <row r="1220" spans="23:26" ht="15.75">
      <c r="W1220" s="62"/>
      <c r="X1220" s="62"/>
      <c r="Y1220" s="2"/>
      <c r="Z1220" s="2"/>
    </row>
    <row r="1221" spans="23:26" ht="15.75">
      <c r="W1221" s="62"/>
      <c r="X1221" s="62"/>
      <c r="Y1221" s="2"/>
      <c r="Z1221" s="2"/>
    </row>
    <row r="1222" spans="23:26" ht="15.75">
      <c r="W1222" s="62"/>
      <c r="X1222" s="62"/>
      <c r="Y1222" s="2"/>
      <c r="Z1222" s="2"/>
    </row>
    <row r="1223" spans="23:26" ht="15.75">
      <c r="W1223" s="62"/>
      <c r="X1223" s="62"/>
      <c r="Y1223" s="2"/>
      <c r="Z1223" s="2"/>
    </row>
    <row r="1224" spans="23:26" ht="15.75">
      <c r="W1224" s="62"/>
      <c r="X1224" s="62"/>
      <c r="Y1224" s="2"/>
      <c r="Z1224" s="2"/>
    </row>
    <row r="1225" spans="23:26" ht="15.75">
      <c r="W1225" s="62"/>
      <c r="X1225" s="62"/>
      <c r="Y1225" s="2"/>
      <c r="Z1225" s="2"/>
    </row>
    <row r="1226" spans="23:26" ht="15.75">
      <c r="W1226" s="62"/>
      <c r="X1226" s="62"/>
      <c r="Y1226" s="2"/>
      <c r="Z1226" s="2"/>
    </row>
    <row r="1227" spans="23:26" ht="15.75">
      <c r="W1227" s="62"/>
      <c r="X1227" s="62"/>
      <c r="Y1227" s="2"/>
      <c r="Z1227" s="2"/>
    </row>
    <row r="1228" spans="23:26" ht="15.75">
      <c r="W1228" s="62"/>
      <c r="X1228" s="62"/>
      <c r="Y1228" s="2"/>
      <c r="Z1228" s="2"/>
    </row>
    <row r="1229" spans="23:26" ht="15.75">
      <c r="W1229" s="62"/>
      <c r="X1229" s="62"/>
      <c r="Y1229" s="2"/>
      <c r="Z1229" s="2"/>
    </row>
    <row r="1230" spans="23:26" ht="15.75">
      <c r="W1230" s="62"/>
      <c r="X1230" s="62"/>
      <c r="Y1230" s="2"/>
      <c r="Z1230" s="2"/>
    </row>
    <row r="1231" spans="23:26" ht="15.75">
      <c r="W1231" s="62"/>
      <c r="X1231" s="62"/>
      <c r="Y1231" s="2"/>
      <c r="Z1231" s="2"/>
    </row>
    <row r="1232" spans="23:26" ht="15.75">
      <c r="W1232" s="62"/>
      <c r="X1232" s="62"/>
      <c r="Y1232" s="2"/>
      <c r="Z1232" s="2"/>
    </row>
    <row r="1233" spans="23:26" ht="15.75">
      <c r="W1233" s="62"/>
      <c r="X1233" s="62"/>
      <c r="Y1233" s="2"/>
      <c r="Z1233" s="2"/>
    </row>
    <row r="1234" spans="23:26" ht="15.75">
      <c r="W1234" s="62"/>
      <c r="X1234" s="62"/>
      <c r="Y1234" s="2"/>
      <c r="Z1234" s="2"/>
    </row>
    <row r="1235" spans="23:26" ht="15.75">
      <c r="W1235" s="62"/>
      <c r="X1235" s="62"/>
      <c r="Y1235" s="2"/>
      <c r="Z1235" s="2"/>
    </row>
    <row r="1236" spans="23:26" ht="15.75">
      <c r="W1236" s="62"/>
      <c r="X1236" s="62"/>
      <c r="Y1236" s="2"/>
      <c r="Z1236" s="2"/>
    </row>
    <row r="1237" spans="23:26" ht="15.75">
      <c r="W1237" s="62"/>
      <c r="X1237" s="62"/>
      <c r="Y1237" s="2"/>
      <c r="Z1237" s="2"/>
    </row>
    <row r="1238" spans="23:26" ht="15.75">
      <c r="W1238" s="62"/>
      <c r="X1238" s="62"/>
      <c r="Y1238" s="2"/>
      <c r="Z1238" s="2"/>
    </row>
    <row r="1239" spans="23:26" ht="15.75">
      <c r="W1239" s="62"/>
      <c r="X1239" s="62"/>
      <c r="Y1239" s="2"/>
      <c r="Z1239" s="2"/>
    </row>
    <row r="1240" spans="23:26" ht="15.75">
      <c r="W1240" s="62"/>
      <c r="X1240" s="62"/>
      <c r="Y1240" s="2"/>
      <c r="Z1240" s="2"/>
    </row>
    <row r="1241" spans="23:26" ht="15.75">
      <c r="W1241" s="62"/>
      <c r="X1241" s="62"/>
      <c r="Y1241" s="2"/>
      <c r="Z1241" s="2"/>
    </row>
    <row r="1242" spans="23:26" ht="15.75">
      <c r="W1242" s="62"/>
      <c r="X1242" s="62"/>
      <c r="Y1242" s="2"/>
      <c r="Z1242" s="2"/>
    </row>
    <row r="1243" spans="23:26" ht="15.75">
      <c r="W1243" s="62"/>
      <c r="X1243" s="62"/>
      <c r="Y1243" s="2"/>
      <c r="Z1243" s="2"/>
    </row>
    <row r="1244" spans="23:26" ht="15.75">
      <c r="W1244" s="62"/>
      <c r="X1244" s="62"/>
      <c r="Y1244" s="2"/>
      <c r="Z1244" s="2"/>
    </row>
    <row r="1245" spans="23:26" ht="15.75">
      <c r="W1245" s="62"/>
      <c r="X1245" s="62"/>
      <c r="Y1245" s="2"/>
      <c r="Z1245" s="2"/>
    </row>
    <row r="1246" spans="23:26" ht="15.75">
      <c r="W1246" s="62"/>
      <c r="X1246" s="62"/>
      <c r="Y1246" s="2"/>
      <c r="Z1246" s="2"/>
    </row>
    <row r="1247" spans="23:26" ht="15.75">
      <c r="W1247" s="62"/>
      <c r="X1247" s="62"/>
      <c r="Y1247" s="2"/>
      <c r="Z1247" s="2"/>
    </row>
    <row r="1248" spans="23:26" ht="15.75">
      <c r="W1248" s="62"/>
      <c r="X1248" s="62"/>
      <c r="Y1248" s="2"/>
      <c r="Z1248" s="2"/>
    </row>
    <row r="1249" spans="23:26" ht="15.75">
      <c r="W1249" s="62"/>
      <c r="X1249" s="62"/>
      <c r="Y1249" s="2"/>
      <c r="Z1249" s="2"/>
    </row>
    <row r="1250" spans="23:26" ht="15.75">
      <c r="W1250" s="62"/>
      <c r="X1250" s="62"/>
      <c r="Y1250" s="2"/>
      <c r="Z1250" s="2"/>
    </row>
    <row r="1251" spans="23:26" ht="15.75">
      <c r="W1251" s="62"/>
      <c r="X1251" s="62"/>
      <c r="Y1251" s="2"/>
      <c r="Z1251" s="2"/>
    </row>
    <row r="1252" spans="23:26" ht="15.75">
      <c r="W1252" s="62"/>
      <c r="X1252" s="62"/>
      <c r="Y1252" s="2"/>
      <c r="Z1252" s="2"/>
    </row>
    <row r="1253" spans="23:26" ht="15.75">
      <c r="W1253" s="62"/>
      <c r="X1253" s="62"/>
      <c r="Y1253" s="2"/>
      <c r="Z1253" s="2"/>
    </row>
    <row r="1254" spans="23:26" ht="15.75">
      <c r="W1254" s="62"/>
      <c r="X1254" s="62"/>
      <c r="Y1254" s="2"/>
      <c r="Z1254" s="2"/>
    </row>
    <row r="1255" spans="23:26" ht="15.75">
      <c r="W1255" s="62"/>
      <c r="X1255" s="62"/>
      <c r="Y1255" s="2"/>
      <c r="Z1255" s="2"/>
    </row>
    <row r="1256" spans="23:26" ht="15.75">
      <c r="W1256" s="62"/>
      <c r="X1256" s="62"/>
      <c r="Y1256" s="2"/>
      <c r="Z1256" s="2"/>
    </row>
    <row r="1257" spans="23:26" ht="15.75">
      <c r="W1257" s="62"/>
      <c r="X1257" s="62"/>
      <c r="Y1257" s="2"/>
      <c r="Z1257" s="2"/>
    </row>
    <row r="1258" spans="23:26" ht="15.75">
      <c r="W1258" s="62"/>
      <c r="X1258" s="62"/>
      <c r="Y1258" s="2"/>
      <c r="Z1258" s="2"/>
    </row>
    <row r="1259" spans="23:26" ht="15.75">
      <c r="W1259" s="62"/>
      <c r="X1259" s="62"/>
      <c r="Y1259" s="2"/>
      <c r="Z1259" s="2"/>
    </row>
    <row r="1260" spans="23:26" ht="15.75">
      <c r="W1260" s="62"/>
      <c r="X1260" s="62"/>
      <c r="Y1260" s="2"/>
      <c r="Z1260" s="2"/>
    </row>
    <row r="1261" spans="23:26" ht="15.75">
      <c r="W1261" s="62"/>
      <c r="X1261" s="62"/>
      <c r="Y1261" s="2"/>
      <c r="Z1261" s="2"/>
    </row>
    <row r="1262" spans="23:26" ht="15.75">
      <c r="W1262" s="62"/>
      <c r="X1262" s="62"/>
      <c r="Y1262" s="2"/>
      <c r="Z1262" s="2"/>
    </row>
    <row r="1263" spans="23:26" ht="15.75">
      <c r="W1263" s="62"/>
      <c r="X1263" s="62"/>
      <c r="Y1263" s="2"/>
      <c r="Z1263" s="2"/>
    </row>
    <row r="1264" spans="23:26" ht="15.75">
      <c r="W1264" s="62"/>
      <c r="X1264" s="62"/>
      <c r="Y1264" s="2"/>
      <c r="Z1264" s="2"/>
    </row>
    <row r="1265" spans="23:26" ht="15.75">
      <c r="W1265" s="62"/>
      <c r="X1265" s="62"/>
      <c r="Y1265" s="2"/>
      <c r="Z1265" s="2"/>
    </row>
    <row r="1266" spans="23:26" ht="15.75">
      <c r="W1266" s="62"/>
      <c r="X1266" s="62"/>
      <c r="Y1266" s="2"/>
      <c r="Z1266" s="2"/>
    </row>
    <row r="1267" spans="23:26" ht="15.75">
      <c r="W1267" s="62"/>
      <c r="X1267" s="62"/>
      <c r="Y1267" s="2"/>
      <c r="Z1267" s="2"/>
    </row>
    <row r="1268" spans="23:26" ht="15.75">
      <c r="W1268" s="62"/>
      <c r="X1268" s="62"/>
      <c r="Y1268" s="2"/>
      <c r="Z1268" s="2"/>
    </row>
    <row r="1269" spans="23:26" ht="15.75">
      <c r="W1269" s="62"/>
      <c r="X1269" s="62"/>
      <c r="Y1269" s="2"/>
      <c r="Z1269" s="2"/>
    </row>
    <row r="1270" spans="23:26" ht="15.75">
      <c r="W1270" s="62"/>
      <c r="X1270" s="62"/>
      <c r="Y1270" s="2"/>
      <c r="Z1270" s="2"/>
    </row>
    <row r="1271" spans="23:26" ht="15.75">
      <c r="W1271" s="62"/>
      <c r="X1271" s="62"/>
      <c r="Y1271" s="2"/>
      <c r="Z1271" s="2"/>
    </row>
    <row r="1272" spans="23:26" ht="15.75">
      <c r="W1272" s="62"/>
      <c r="X1272" s="62"/>
      <c r="Y1272" s="2"/>
      <c r="Z1272" s="2"/>
    </row>
    <row r="1273" spans="23:26" ht="15.75">
      <c r="W1273" s="62"/>
      <c r="X1273" s="62"/>
      <c r="Y1273" s="2"/>
      <c r="Z1273" s="2"/>
    </row>
    <row r="1274" spans="23:26" ht="15.75">
      <c r="W1274" s="62"/>
      <c r="X1274" s="62"/>
      <c r="Y1274" s="2"/>
      <c r="Z1274" s="2"/>
    </row>
    <row r="1275" spans="23:26" ht="15.75">
      <c r="W1275" s="62"/>
      <c r="X1275" s="62"/>
      <c r="Y1275" s="2"/>
      <c r="Z1275" s="2"/>
    </row>
    <row r="1276" spans="23:26" ht="15.75">
      <c r="W1276" s="62"/>
      <c r="X1276" s="62"/>
      <c r="Y1276" s="2"/>
      <c r="Z1276" s="2"/>
    </row>
    <row r="1277" spans="23:26" ht="15.75">
      <c r="W1277" s="62"/>
      <c r="X1277" s="62"/>
      <c r="Y1277" s="2"/>
      <c r="Z1277" s="2"/>
    </row>
    <row r="1278" spans="23:26" ht="15.75">
      <c r="W1278" s="62"/>
      <c r="X1278" s="62"/>
      <c r="Y1278" s="2"/>
      <c r="Z1278" s="2"/>
    </row>
    <row r="1279" spans="23:26" ht="15.75">
      <c r="W1279" s="62"/>
      <c r="X1279" s="62"/>
      <c r="Y1279" s="2"/>
      <c r="Z1279" s="2"/>
    </row>
    <row r="1280" spans="23:26" ht="15.75">
      <c r="W1280" s="62"/>
      <c r="X1280" s="62"/>
      <c r="Y1280" s="2"/>
      <c r="Z1280" s="2"/>
    </row>
    <row r="1281" spans="23:26" ht="15.75">
      <c r="W1281" s="62"/>
      <c r="X1281" s="62"/>
      <c r="Y1281" s="2"/>
      <c r="Z1281" s="2"/>
    </row>
    <row r="1282" spans="23:26" ht="15.75">
      <c r="W1282" s="62"/>
      <c r="X1282" s="62"/>
      <c r="Y1282" s="2"/>
      <c r="Z1282" s="2"/>
    </row>
    <row r="1283" spans="23:26" ht="15.75">
      <c r="W1283" s="62"/>
      <c r="X1283" s="62"/>
      <c r="Y1283" s="2"/>
      <c r="Z1283" s="2"/>
    </row>
    <row r="1284" spans="23:26" ht="15.75">
      <c r="W1284" s="62"/>
      <c r="X1284" s="62"/>
      <c r="Y1284" s="2"/>
      <c r="Z1284" s="2"/>
    </row>
    <row r="1285" spans="23:26" ht="15.75">
      <c r="W1285" s="62"/>
      <c r="X1285" s="62"/>
      <c r="Y1285" s="2"/>
      <c r="Z1285" s="2"/>
    </row>
    <row r="1286" spans="23:26" ht="15.75">
      <c r="W1286" s="62"/>
      <c r="X1286" s="62"/>
      <c r="Y1286" s="2"/>
      <c r="Z1286" s="2"/>
    </row>
    <row r="1287" spans="23:26" ht="15.75">
      <c r="W1287" s="62"/>
      <c r="X1287" s="62"/>
      <c r="Y1287" s="2"/>
      <c r="Z1287" s="2"/>
    </row>
    <row r="1288" spans="23:26" ht="15.75">
      <c r="W1288" s="62"/>
      <c r="X1288" s="62"/>
      <c r="Y1288" s="2"/>
      <c r="Z1288" s="2"/>
    </row>
    <row r="1289" spans="23:26" ht="15.75">
      <c r="W1289" s="62"/>
      <c r="X1289" s="62"/>
      <c r="Y1289" s="2"/>
      <c r="Z1289" s="2"/>
    </row>
    <row r="1290" spans="23:26" ht="15.75">
      <c r="W1290" s="62"/>
      <c r="X1290" s="62"/>
      <c r="Y1290" s="2"/>
      <c r="Z1290" s="2"/>
    </row>
    <row r="1291" spans="23:26" ht="15.75">
      <c r="W1291" s="62"/>
      <c r="X1291" s="62"/>
      <c r="Y1291" s="2"/>
      <c r="Z1291" s="2"/>
    </row>
    <row r="1292" spans="23:26" ht="15.75">
      <c r="W1292" s="62"/>
      <c r="X1292" s="62"/>
      <c r="Y1292" s="2"/>
      <c r="Z1292" s="2"/>
    </row>
    <row r="1293" spans="23:26" ht="15.75">
      <c r="W1293" s="62"/>
      <c r="X1293" s="62"/>
      <c r="Y1293" s="2"/>
      <c r="Z1293" s="2"/>
    </row>
    <row r="1294" spans="23:26" ht="15.75">
      <c r="W1294" s="62"/>
      <c r="X1294" s="62"/>
      <c r="Y1294" s="2"/>
      <c r="Z1294" s="2"/>
    </row>
    <row r="1295" spans="23:26" ht="15.75">
      <c r="W1295" s="62"/>
      <c r="X1295" s="62"/>
      <c r="Y1295" s="2"/>
      <c r="Z1295" s="2"/>
    </row>
    <row r="1296" spans="23:26" ht="15.75">
      <c r="W1296" s="62"/>
      <c r="X1296" s="62"/>
      <c r="Y1296" s="2"/>
      <c r="Z1296" s="2"/>
    </row>
    <row r="1297" spans="23:26" ht="15.75">
      <c r="W1297" s="62"/>
      <c r="X1297" s="62"/>
      <c r="Y1297" s="2"/>
      <c r="Z1297" s="2"/>
    </row>
    <row r="1298" spans="23:26" ht="15.75">
      <c r="W1298" s="62"/>
      <c r="X1298" s="62"/>
      <c r="Y1298" s="2"/>
      <c r="Z1298" s="2"/>
    </row>
    <row r="1299" spans="23:26" ht="15.75">
      <c r="W1299" s="62"/>
      <c r="X1299" s="62"/>
      <c r="Y1299" s="2"/>
      <c r="Z1299" s="2"/>
    </row>
    <row r="1300" spans="23:26" ht="15.75">
      <c r="W1300" s="62"/>
      <c r="X1300" s="62"/>
      <c r="Y1300" s="2"/>
      <c r="Z1300" s="2"/>
    </row>
    <row r="1301" spans="23:26" ht="15.75">
      <c r="W1301" s="62"/>
      <c r="X1301" s="62"/>
      <c r="Y1301" s="2"/>
      <c r="Z1301" s="2"/>
    </row>
    <row r="1302" spans="23:26" ht="15.75">
      <c r="W1302" s="62"/>
      <c r="X1302" s="62"/>
      <c r="Y1302" s="2"/>
      <c r="Z1302" s="2"/>
    </row>
    <row r="1303" spans="23:26" ht="15.75">
      <c r="W1303" s="62"/>
      <c r="X1303" s="62"/>
      <c r="Y1303" s="2"/>
      <c r="Z1303" s="2"/>
    </row>
    <row r="1304" spans="23:26" ht="15.75">
      <c r="W1304" s="62"/>
      <c r="X1304" s="62"/>
      <c r="Y1304" s="2"/>
      <c r="Z1304" s="2"/>
    </row>
    <row r="1305" spans="23:26" ht="15.75">
      <c r="W1305" s="62"/>
      <c r="X1305" s="62"/>
      <c r="Y1305" s="2"/>
      <c r="Z1305" s="2"/>
    </row>
    <row r="1306" spans="23:26" ht="15.75">
      <c r="W1306" s="62"/>
      <c r="X1306" s="62"/>
      <c r="Y1306" s="2"/>
      <c r="Z1306" s="2"/>
    </row>
    <row r="1307" spans="23:26" ht="15.75">
      <c r="W1307" s="62"/>
      <c r="X1307" s="62"/>
      <c r="Y1307" s="2"/>
      <c r="Z1307" s="2"/>
    </row>
    <row r="1308" spans="23:26" ht="15.75">
      <c r="W1308" s="62"/>
      <c r="X1308" s="62"/>
      <c r="Y1308" s="2"/>
      <c r="Z1308" s="2"/>
    </row>
    <row r="1309" spans="23:26" ht="15.75">
      <c r="W1309" s="62"/>
      <c r="X1309" s="62"/>
      <c r="Y1309" s="2"/>
      <c r="Z1309" s="2"/>
    </row>
    <row r="1310" spans="23:26" ht="15.75">
      <c r="W1310" s="62"/>
      <c r="X1310" s="62"/>
      <c r="Y1310" s="2"/>
      <c r="Z1310" s="2"/>
    </row>
    <row r="1311" spans="23:26" ht="15.75">
      <c r="W1311" s="62"/>
      <c r="X1311" s="62"/>
      <c r="Y1311" s="2"/>
      <c r="Z1311" s="2"/>
    </row>
    <row r="1312" spans="23:26" ht="15.75">
      <c r="W1312" s="62"/>
      <c r="X1312" s="62"/>
      <c r="Y1312" s="2"/>
      <c r="Z1312" s="2"/>
    </row>
    <row r="1313" spans="23:26" ht="15.75">
      <c r="W1313" s="62"/>
      <c r="X1313" s="62"/>
      <c r="Y1313" s="2"/>
      <c r="Z1313" s="2"/>
    </row>
    <row r="1314" spans="23:26" ht="15.75">
      <c r="W1314" s="62"/>
      <c r="X1314" s="62"/>
      <c r="Y1314" s="2"/>
      <c r="Z1314" s="2"/>
    </row>
    <row r="1315" spans="23:26" ht="15.75">
      <c r="W1315" s="62"/>
      <c r="X1315" s="62"/>
      <c r="Y1315" s="2"/>
      <c r="Z1315" s="2"/>
    </row>
    <row r="1316" spans="23:26" ht="15.75">
      <c r="W1316" s="62"/>
      <c r="X1316" s="62"/>
      <c r="Y1316" s="2"/>
      <c r="Z1316" s="2"/>
    </row>
    <row r="1317" spans="23:26" ht="15.75">
      <c r="W1317" s="62"/>
      <c r="X1317" s="62"/>
      <c r="Y1317" s="2"/>
      <c r="Z1317" s="2"/>
    </row>
    <row r="1318" spans="23:26" ht="15.75">
      <c r="W1318" s="62"/>
      <c r="X1318" s="62"/>
      <c r="Y1318" s="2"/>
      <c r="Z1318" s="2"/>
    </row>
    <row r="1319" spans="23:26" ht="15.75">
      <c r="W1319" s="62"/>
      <c r="X1319" s="62"/>
      <c r="Y1319" s="2"/>
      <c r="Z1319" s="2"/>
    </row>
    <row r="1320" spans="23:26" ht="15.75">
      <c r="W1320" s="62"/>
      <c r="X1320" s="62"/>
      <c r="Y1320" s="2"/>
      <c r="Z1320" s="2"/>
    </row>
    <row r="1321" spans="23:26" ht="15.75">
      <c r="W1321" s="62"/>
      <c r="X1321" s="62"/>
      <c r="Y1321" s="2"/>
      <c r="Z1321" s="2"/>
    </row>
    <row r="1322" spans="23:26" ht="15.75">
      <c r="W1322" s="62"/>
      <c r="X1322" s="62"/>
      <c r="Y1322" s="2"/>
      <c r="Z1322" s="2"/>
    </row>
    <row r="1323" spans="23:26" ht="15.75">
      <c r="W1323" s="62"/>
      <c r="X1323" s="62"/>
      <c r="Y1323" s="2"/>
      <c r="Z1323" s="2"/>
    </row>
    <row r="1324" spans="23:26" ht="15.75">
      <c r="W1324" s="62"/>
      <c r="X1324" s="62"/>
      <c r="Y1324" s="2"/>
      <c r="Z1324" s="2"/>
    </row>
    <row r="1325" spans="23:26" ht="15.75">
      <c r="W1325" s="62"/>
      <c r="X1325" s="62"/>
      <c r="Y1325" s="2"/>
      <c r="Z1325" s="2"/>
    </row>
    <row r="1326" spans="23:26" ht="15.75">
      <c r="W1326" s="62"/>
      <c r="X1326" s="62"/>
      <c r="Y1326" s="2"/>
      <c r="Z1326" s="2"/>
    </row>
    <row r="1327" spans="23:26" ht="15.75">
      <c r="W1327" s="62"/>
      <c r="X1327" s="62"/>
      <c r="Y1327" s="2"/>
      <c r="Z1327" s="2"/>
    </row>
    <row r="1328" spans="23:26" ht="15.75">
      <c r="W1328" s="62"/>
      <c r="X1328" s="62"/>
      <c r="Y1328" s="2"/>
      <c r="Z1328" s="2"/>
    </row>
    <row r="1329" spans="23:26" ht="15.75">
      <c r="W1329" s="62"/>
      <c r="X1329" s="62"/>
      <c r="Y1329" s="2"/>
      <c r="Z1329" s="2"/>
    </row>
    <row r="1330" spans="23:26" ht="15.75">
      <c r="W1330" s="62"/>
      <c r="X1330" s="62"/>
      <c r="Y1330" s="2"/>
      <c r="Z1330" s="2"/>
    </row>
    <row r="1331" spans="23:26" ht="15.75">
      <c r="W1331" s="62"/>
      <c r="X1331" s="62"/>
      <c r="Y1331" s="2"/>
      <c r="Z1331" s="2"/>
    </row>
    <row r="1332" spans="23:26" ht="15.75">
      <c r="W1332" s="62"/>
      <c r="X1332" s="62"/>
      <c r="Y1332" s="2"/>
      <c r="Z1332" s="2"/>
    </row>
    <row r="1333" spans="23:26" ht="15.75">
      <c r="W1333" s="62"/>
      <c r="X1333" s="62"/>
      <c r="Y1333" s="2"/>
      <c r="Z1333" s="2"/>
    </row>
    <row r="1334" spans="23:26" ht="15.75">
      <c r="W1334" s="62"/>
      <c r="X1334" s="62"/>
      <c r="Y1334" s="2"/>
      <c r="Z1334" s="2"/>
    </row>
    <row r="1335" spans="23:26" ht="15.75">
      <c r="W1335" s="62"/>
      <c r="X1335" s="62"/>
      <c r="Y1335" s="2"/>
      <c r="Z1335" s="2"/>
    </row>
    <row r="1336" spans="23:26" ht="15.75">
      <c r="W1336" s="62"/>
      <c r="X1336" s="62"/>
      <c r="Y1336" s="2"/>
      <c r="Z1336" s="2"/>
    </row>
    <row r="1337" spans="23:26" ht="15.75">
      <c r="W1337" s="62"/>
      <c r="X1337" s="62"/>
      <c r="Y1337" s="2"/>
      <c r="Z1337" s="2"/>
    </row>
    <row r="1338" spans="23:26" ht="15.75">
      <c r="W1338" s="62"/>
      <c r="X1338" s="62"/>
      <c r="Y1338" s="2"/>
      <c r="Z1338" s="2"/>
    </row>
    <row r="1339" spans="23:26" ht="15.75">
      <c r="W1339" s="62"/>
      <c r="X1339" s="62"/>
      <c r="Y1339" s="2"/>
      <c r="Z1339" s="2"/>
    </row>
    <row r="1340" spans="23:26" ht="15.75">
      <c r="W1340" s="62"/>
      <c r="X1340" s="62"/>
      <c r="Y1340" s="2"/>
      <c r="Z1340" s="2"/>
    </row>
    <row r="1341" spans="23:26" ht="15.75">
      <c r="W1341" s="62"/>
      <c r="X1341" s="62"/>
      <c r="Y1341" s="2"/>
      <c r="Z1341" s="2"/>
    </row>
    <row r="1342" spans="23:26" ht="15.75">
      <c r="W1342" s="62"/>
      <c r="X1342" s="62"/>
      <c r="Y1342" s="2"/>
      <c r="Z1342" s="2"/>
    </row>
    <row r="1343" spans="23:26" ht="15.75">
      <c r="W1343" s="62"/>
      <c r="X1343" s="62"/>
      <c r="Y1343" s="2"/>
      <c r="Z1343" s="2"/>
    </row>
    <row r="1344" spans="23:26" ht="15.75">
      <c r="W1344" s="62"/>
      <c r="X1344" s="62"/>
      <c r="Y1344" s="2"/>
      <c r="Z1344" s="2"/>
    </row>
    <row r="1345" spans="23:26" ht="15.75">
      <c r="W1345" s="62"/>
      <c r="X1345" s="62"/>
      <c r="Y1345" s="2"/>
      <c r="Z1345" s="2"/>
    </row>
    <row r="1346" spans="23:26" ht="15.75">
      <c r="W1346" s="62"/>
      <c r="X1346" s="62"/>
      <c r="Y1346" s="2"/>
      <c r="Z1346" s="2"/>
    </row>
    <row r="1347" spans="23:26" ht="15.75">
      <c r="W1347" s="62"/>
      <c r="X1347" s="62"/>
      <c r="Y1347" s="2"/>
      <c r="Z1347" s="2"/>
    </row>
    <row r="1348" spans="23:26" ht="15.75">
      <c r="W1348" s="62"/>
      <c r="X1348" s="62"/>
      <c r="Y1348" s="2"/>
      <c r="Z1348" s="2"/>
    </row>
    <row r="1349" spans="23:26" ht="15.75">
      <c r="W1349" s="62"/>
      <c r="X1349" s="62"/>
      <c r="Y1349" s="2"/>
      <c r="Z1349" s="2"/>
    </row>
    <row r="1350" spans="23:26" ht="15.75">
      <c r="W1350" s="62"/>
      <c r="X1350" s="62"/>
      <c r="Y1350" s="2"/>
      <c r="Z1350" s="2"/>
    </row>
    <row r="1351" spans="23:26" ht="15.75">
      <c r="W1351" s="62"/>
      <c r="X1351" s="62"/>
      <c r="Y1351" s="2"/>
      <c r="Z1351" s="2"/>
    </row>
    <row r="1352" spans="23:26" ht="15.75">
      <c r="W1352" s="62"/>
      <c r="X1352" s="62"/>
      <c r="Y1352" s="2"/>
      <c r="Z1352" s="2"/>
    </row>
    <row r="1353" spans="23:26" ht="15.75">
      <c r="W1353" s="62"/>
      <c r="X1353" s="62"/>
      <c r="Y1353" s="2"/>
      <c r="Z1353" s="2"/>
    </row>
    <row r="1354" spans="23:26" ht="15.75">
      <c r="W1354" s="62"/>
      <c r="X1354" s="62"/>
      <c r="Y1354" s="2"/>
      <c r="Z1354" s="2"/>
    </row>
    <row r="1355" spans="23:26" ht="15.75">
      <c r="W1355" s="62"/>
      <c r="X1355" s="62"/>
      <c r="Y1355" s="2"/>
      <c r="Z1355" s="2"/>
    </row>
    <row r="1356" spans="23:26" ht="15.75">
      <c r="W1356" s="62"/>
      <c r="X1356" s="62"/>
      <c r="Y1356" s="2"/>
      <c r="Z1356" s="2"/>
    </row>
    <row r="1357" spans="23:26" ht="15.75">
      <c r="W1357" s="62"/>
      <c r="X1357" s="62"/>
      <c r="Y1357" s="2"/>
      <c r="Z1357" s="2"/>
    </row>
    <row r="1358" spans="23:26" ht="15.75">
      <c r="W1358" s="62"/>
      <c r="X1358" s="62"/>
      <c r="Y1358" s="2"/>
      <c r="Z1358" s="2"/>
    </row>
    <row r="1359" spans="23:26" ht="15.75">
      <c r="W1359" s="62"/>
      <c r="X1359" s="62"/>
      <c r="Y1359" s="2"/>
      <c r="Z1359" s="2"/>
    </row>
    <row r="1360" spans="23:26" ht="15.75">
      <c r="W1360" s="62"/>
      <c r="X1360" s="62"/>
      <c r="Y1360" s="2"/>
      <c r="Z1360" s="2"/>
    </row>
    <row r="1361" spans="23:26" ht="15.75">
      <c r="W1361" s="62"/>
      <c r="X1361" s="62"/>
      <c r="Y1361" s="2"/>
      <c r="Z1361" s="2"/>
    </row>
    <row r="1362" spans="23:26" ht="15.75">
      <c r="W1362" s="62"/>
      <c r="X1362" s="62"/>
      <c r="Y1362" s="2"/>
      <c r="Z1362" s="2"/>
    </row>
    <row r="1363" spans="23:26" ht="15.75">
      <c r="W1363" s="62"/>
      <c r="X1363" s="62"/>
      <c r="Y1363" s="2"/>
      <c r="Z1363" s="2"/>
    </row>
    <row r="1364" spans="23:26" ht="15.75">
      <c r="W1364" s="62"/>
      <c r="X1364" s="62"/>
      <c r="Y1364" s="2"/>
      <c r="Z1364" s="2"/>
    </row>
    <row r="1365" spans="23:26" ht="15.75">
      <c r="W1365" s="62"/>
      <c r="X1365" s="62"/>
      <c r="Y1365" s="2"/>
      <c r="Z1365" s="2"/>
    </row>
    <row r="1366" spans="23:26" ht="15.75">
      <c r="W1366" s="62"/>
      <c r="X1366" s="62"/>
      <c r="Y1366" s="2"/>
      <c r="Z1366" s="2"/>
    </row>
    <row r="1367" spans="23:26" ht="15.75">
      <c r="W1367" s="62"/>
      <c r="X1367" s="62"/>
      <c r="Y1367" s="2"/>
      <c r="Z1367" s="2"/>
    </row>
    <row r="1368" spans="23:26" ht="15.75">
      <c r="W1368" s="62"/>
      <c r="X1368" s="62"/>
      <c r="Y1368" s="2"/>
      <c r="Z1368" s="2"/>
    </row>
    <row r="1369" spans="23:26" ht="15.75">
      <c r="W1369" s="62"/>
      <c r="X1369" s="62"/>
      <c r="Y1369" s="2"/>
      <c r="Z1369" s="2"/>
    </row>
    <row r="1370" spans="23:26" ht="15.75">
      <c r="W1370" s="62"/>
      <c r="X1370" s="62"/>
      <c r="Y1370" s="2"/>
      <c r="Z1370" s="2"/>
    </row>
    <row r="1371" spans="23:26" ht="15.75">
      <c r="W1371" s="62"/>
      <c r="X1371" s="62"/>
      <c r="Y1371" s="2"/>
      <c r="Z1371" s="2"/>
    </row>
    <row r="1372" spans="23:26" ht="15.75">
      <c r="W1372" s="62"/>
      <c r="X1372" s="62"/>
      <c r="Y1372" s="2"/>
      <c r="Z1372" s="2"/>
    </row>
    <row r="1373" spans="23:26" ht="15.75">
      <c r="W1373" s="62"/>
      <c r="X1373" s="62"/>
      <c r="Y1373" s="2"/>
      <c r="Z1373" s="2"/>
    </row>
    <row r="1374" spans="23:26" ht="15.75">
      <c r="W1374" s="62"/>
      <c r="X1374" s="62"/>
      <c r="Y1374" s="2"/>
      <c r="Z1374" s="2"/>
    </row>
    <row r="1375" spans="23:26" ht="15.75">
      <c r="W1375" s="62"/>
      <c r="X1375" s="62"/>
      <c r="Y1375" s="2"/>
      <c r="Z1375" s="2"/>
    </row>
    <row r="1376" spans="23:26" ht="15.75">
      <c r="W1376" s="62"/>
      <c r="X1376" s="62"/>
      <c r="Y1376" s="2"/>
      <c r="Z1376" s="2"/>
    </row>
    <row r="1377" spans="23:26" ht="15.75">
      <c r="W1377" s="62"/>
      <c r="X1377" s="62"/>
      <c r="Y1377" s="2"/>
      <c r="Z1377" s="2"/>
    </row>
    <row r="1378" spans="23:26" ht="15.75">
      <c r="W1378" s="62"/>
      <c r="X1378" s="62"/>
      <c r="Y1378" s="2"/>
      <c r="Z1378" s="2"/>
    </row>
    <row r="1379" spans="23:26" ht="15.75">
      <c r="W1379" s="62"/>
      <c r="X1379" s="62"/>
      <c r="Y1379" s="2"/>
      <c r="Z1379" s="2"/>
    </row>
    <row r="1380" spans="23:26" ht="15.75">
      <c r="W1380" s="62"/>
      <c r="X1380" s="62"/>
      <c r="Y1380" s="2"/>
      <c r="Z1380" s="2"/>
    </row>
    <row r="1381" spans="23:26" ht="15.75">
      <c r="W1381" s="62"/>
      <c r="X1381" s="62"/>
      <c r="Y1381" s="2"/>
      <c r="Z1381" s="2"/>
    </row>
    <row r="1382" spans="23:26" ht="15.75">
      <c r="W1382" s="62"/>
      <c r="X1382" s="62"/>
      <c r="Y1382" s="2"/>
      <c r="Z1382" s="2"/>
    </row>
    <row r="1383" spans="23:26" ht="15.75">
      <c r="W1383" s="62"/>
      <c r="X1383" s="62"/>
      <c r="Y1383" s="2"/>
      <c r="Z1383" s="2"/>
    </row>
    <row r="1384" spans="23:26" ht="15.75">
      <c r="W1384" s="62"/>
      <c r="X1384" s="62"/>
      <c r="Y1384" s="2"/>
      <c r="Z1384" s="2"/>
    </row>
    <row r="1385" spans="23:26" ht="15.75">
      <c r="W1385" s="62"/>
      <c r="X1385" s="62"/>
      <c r="Y1385" s="2"/>
      <c r="Z1385" s="2"/>
    </row>
    <row r="1386" spans="23:26" ht="15.75">
      <c r="W1386" s="62"/>
      <c r="X1386" s="62"/>
      <c r="Y1386" s="2"/>
      <c r="Z1386" s="2"/>
    </row>
    <row r="1387" spans="23:26" ht="15.75">
      <c r="W1387" s="62"/>
      <c r="X1387" s="62"/>
      <c r="Y1387" s="2"/>
      <c r="Z1387" s="2"/>
    </row>
    <row r="1388" spans="23:26" ht="15.75">
      <c r="W1388" s="62"/>
      <c r="X1388" s="62"/>
      <c r="Y1388" s="2"/>
      <c r="Z1388" s="2"/>
    </row>
    <row r="1389" spans="23:26" ht="15.75">
      <c r="W1389" s="62"/>
      <c r="X1389" s="62"/>
      <c r="Y1389" s="2"/>
      <c r="Z1389" s="2"/>
    </row>
    <row r="1390" spans="23:26" ht="15.75">
      <c r="W1390" s="62"/>
      <c r="X1390" s="62"/>
      <c r="Y1390" s="2"/>
      <c r="Z1390" s="2"/>
    </row>
    <row r="1391" spans="23:26" ht="15.75">
      <c r="W1391" s="62"/>
      <c r="X1391" s="62"/>
      <c r="Y1391" s="2"/>
      <c r="Z1391" s="2"/>
    </row>
    <row r="1392" spans="23:26" ht="15.75">
      <c r="W1392" s="62"/>
      <c r="X1392" s="62"/>
      <c r="Y1392" s="2"/>
      <c r="Z1392" s="2"/>
    </row>
    <row r="1393" spans="23:26" ht="15.75">
      <c r="W1393" s="62"/>
      <c r="X1393" s="62"/>
      <c r="Y1393" s="2"/>
      <c r="Z1393" s="2"/>
    </row>
    <row r="1394" spans="23:26" ht="15.75">
      <c r="W1394" s="62"/>
      <c r="X1394" s="62"/>
      <c r="Y1394" s="2"/>
      <c r="Z1394" s="2"/>
    </row>
    <row r="1395" spans="23:26" ht="15.75">
      <c r="W1395" s="62"/>
      <c r="X1395" s="62"/>
      <c r="Y1395" s="2"/>
      <c r="Z1395" s="2"/>
    </row>
    <row r="1396" spans="23:26" ht="15.75">
      <c r="W1396" s="62"/>
      <c r="X1396" s="62"/>
      <c r="Y1396" s="2"/>
      <c r="Z1396" s="2"/>
    </row>
    <row r="1397" spans="23:26" ht="15.75">
      <c r="W1397" s="62"/>
      <c r="X1397" s="62"/>
      <c r="Y1397" s="2"/>
      <c r="Z1397" s="2"/>
    </row>
    <row r="1398" spans="23:26" ht="15.75">
      <c r="W1398" s="62"/>
      <c r="X1398" s="62"/>
      <c r="Y1398" s="2"/>
      <c r="Z1398" s="2"/>
    </row>
    <row r="1399" spans="23:26" ht="15.75">
      <c r="W1399" s="62"/>
      <c r="X1399" s="62"/>
      <c r="Y1399" s="2"/>
      <c r="Z1399" s="2"/>
    </row>
    <row r="1400" spans="23:26" ht="15.75">
      <c r="W1400" s="62"/>
      <c r="X1400" s="62"/>
      <c r="Y1400" s="2"/>
      <c r="Z1400" s="2"/>
    </row>
    <row r="1401" spans="23:26" ht="15.75">
      <c r="W1401" s="62"/>
      <c r="X1401" s="62"/>
      <c r="Y1401" s="2"/>
      <c r="Z1401" s="2"/>
    </row>
    <row r="1402" spans="23:26" ht="15.75">
      <c r="W1402" s="62"/>
      <c r="X1402" s="62"/>
      <c r="Y1402" s="2"/>
      <c r="Z1402" s="2"/>
    </row>
    <row r="1403" spans="23:26" ht="15.75">
      <c r="W1403" s="62"/>
      <c r="X1403" s="62"/>
      <c r="Y1403" s="2"/>
      <c r="Z1403" s="2"/>
    </row>
    <row r="1404" spans="23:26" ht="15.75">
      <c r="W1404" s="62"/>
      <c r="X1404" s="62"/>
      <c r="Y1404" s="2"/>
      <c r="Z1404" s="2"/>
    </row>
    <row r="1405" spans="23:26" ht="15.75">
      <c r="W1405" s="62"/>
      <c r="X1405" s="62"/>
      <c r="Y1405" s="2"/>
      <c r="Z1405" s="2"/>
    </row>
    <row r="1406" spans="23:26" ht="15.75">
      <c r="W1406" s="62"/>
      <c r="X1406" s="62"/>
      <c r="Y1406" s="2"/>
      <c r="Z1406" s="2"/>
    </row>
    <row r="1407" spans="23:26" ht="15.75">
      <c r="W1407" s="62"/>
      <c r="X1407" s="62"/>
      <c r="Y1407" s="2"/>
      <c r="Z1407" s="2"/>
    </row>
    <row r="1408" spans="23:26" ht="15.75">
      <c r="W1408" s="62"/>
      <c r="X1408" s="62"/>
      <c r="Y1408" s="2"/>
      <c r="Z1408" s="2"/>
    </row>
    <row r="1409" spans="23:26" ht="15.75">
      <c r="W1409" s="62"/>
      <c r="X1409" s="62"/>
      <c r="Y1409" s="2"/>
      <c r="Z1409" s="2"/>
    </row>
    <row r="1410" spans="23:26" ht="15.75">
      <c r="W1410" s="62"/>
      <c r="X1410" s="62"/>
      <c r="Y1410" s="2"/>
      <c r="Z1410" s="2"/>
    </row>
    <row r="1411" spans="23:26" ht="15.75">
      <c r="W1411" s="62"/>
      <c r="X1411" s="62"/>
      <c r="Y1411" s="2"/>
      <c r="Z1411" s="2"/>
    </row>
    <row r="1412" spans="23:26" ht="15.75">
      <c r="W1412" s="62"/>
      <c r="X1412" s="62"/>
      <c r="Y1412" s="2"/>
      <c r="Z1412" s="2"/>
    </row>
    <row r="1413" spans="23:26" ht="15.75">
      <c r="W1413" s="62"/>
      <c r="X1413" s="62"/>
      <c r="Y1413" s="2"/>
      <c r="Z1413" s="2"/>
    </row>
    <row r="1414" spans="23:26" ht="15.75">
      <c r="W1414" s="62"/>
      <c r="X1414" s="62"/>
      <c r="Y1414" s="2"/>
      <c r="Z1414" s="2"/>
    </row>
    <row r="1415" spans="23:26" ht="15.75">
      <c r="W1415" s="62"/>
      <c r="X1415" s="62"/>
      <c r="Y1415" s="2"/>
      <c r="Z1415" s="2"/>
    </row>
    <row r="1416" spans="23:26" ht="15.75">
      <c r="W1416" s="62"/>
      <c r="X1416" s="62"/>
      <c r="Y1416" s="2"/>
      <c r="Z1416" s="2"/>
    </row>
    <row r="1417" spans="23:26" ht="15.75">
      <c r="W1417" s="62"/>
      <c r="X1417" s="62"/>
      <c r="Y1417" s="2"/>
      <c r="Z1417" s="2"/>
    </row>
    <row r="1418" spans="23:26" ht="15.75">
      <c r="W1418" s="62"/>
      <c r="X1418" s="62"/>
      <c r="Y1418" s="2"/>
      <c r="Z1418" s="2"/>
    </row>
    <row r="1419" spans="23:26" ht="15.75">
      <c r="W1419" s="62"/>
      <c r="X1419" s="62"/>
      <c r="Y1419" s="2"/>
      <c r="Z1419" s="2"/>
    </row>
    <row r="1420" spans="23:26" ht="15.75">
      <c r="W1420" s="62"/>
      <c r="X1420" s="62"/>
      <c r="Y1420" s="2"/>
      <c r="Z1420" s="2"/>
    </row>
    <row r="1421" spans="23:26" ht="15.75">
      <c r="W1421" s="62"/>
      <c r="X1421" s="62"/>
      <c r="Y1421" s="2"/>
      <c r="Z1421" s="2"/>
    </row>
    <row r="1422" spans="23:26" ht="15.75">
      <c r="W1422" s="62"/>
      <c r="X1422" s="62"/>
      <c r="Y1422" s="2"/>
      <c r="Z1422" s="2"/>
    </row>
    <row r="1423" spans="23:26" ht="15.75">
      <c r="W1423" s="62"/>
      <c r="X1423" s="62"/>
      <c r="Y1423" s="2"/>
      <c r="Z1423" s="2"/>
    </row>
    <row r="1424" spans="23:26" ht="15.75">
      <c r="W1424" s="62"/>
      <c r="X1424" s="62"/>
      <c r="Y1424" s="2"/>
      <c r="Z1424" s="2"/>
    </row>
    <row r="1425" spans="23:26" ht="15.75">
      <c r="W1425" s="62"/>
      <c r="X1425" s="62"/>
      <c r="Y1425" s="2"/>
      <c r="Z1425" s="2"/>
    </row>
    <row r="1426" spans="23:26" ht="15.75">
      <c r="W1426" s="62"/>
      <c r="X1426" s="62"/>
      <c r="Y1426" s="2"/>
      <c r="Z1426" s="2"/>
    </row>
    <row r="1427" spans="23:26" ht="15.75">
      <c r="W1427" s="62"/>
      <c r="X1427" s="62"/>
      <c r="Y1427" s="2"/>
      <c r="Z1427" s="2"/>
    </row>
    <row r="1428" spans="23:26" ht="15.75">
      <c r="W1428" s="62"/>
      <c r="X1428" s="62"/>
      <c r="Y1428" s="2"/>
      <c r="Z1428" s="2"/>
    </row>
    <row r="1429" spans="23:26" ht="15.75">
      <c r="W1429" s="62"/>
      <c r="X1429" s="62"/>
      <c r="Y1429" s="2"/>
      <c r="Z1429" s="2"/>
    </row>
    <row r="1430" spans="23:26" ht="15.75">
      <c r="W1430" s="62"/>
      <c r="X1430" s="62"/>
      <c r="Y1430" s="2"/>
      <c r="Z1430" s="2"/>
    </row>
    <row r="1431" spans="23:26" ht="15.75">
      <c r="W1431" s="62"/>
      <c r="X1431" s="62"/>
      <c r="Y1431" s="2"/>
      <c r="Z1431" s="2"/>
    </row>
    <row r="1432" spans="23:26" ht="15.75">
      <c r="W1432" s="62"/>
      <c r="X1432" s="62"/>
      <c r="Y1432" s="2"/>
      <c r="Z1432" s="2"/>
    </row>
    <row r="1433" spans="23:26" ht="15.75">
      <c r="W1433" s="62"/>
      <c r="X1433" s="62"/>
      <c r="Y1433" s="2"/>
      <c r="Z1433" s="2"/>
    </row>
    <row r="1434" spans="23:26" ht="15.75">
      <c r="W1434" s="62"/>
      <c r="X1434" s="62"/>
      <c r="Y1434" s="2"/>
      <c r="Z1434" s="2"/>
    </row>
    <row r="1435" spans="23:26" ht="15.75">
      <c r="W1435" s="62"/>
      <c r="X1435" s="62"/>
      <c r="Y1435" s="2"/>
      <c r="Z1435" s="2"/>
    </row>
    <row r="1436" spans="23:26" ht="15.75">
      <c r="W1436" s="62"/>
      <c r="X1436" s="62"/>
      <c r="Y1436" s="2"/>
      <c r="Z1436" s="2"/>
    </row>
    <row r="1437" spans="23:26" ht="15.75">
      <c r="W1437" s="62"/>
      <c r="X1437" s="62"/>
      <c r="Y1437" s="2"/>
      <c r="Z1437" s="2"/>
    </row>
    <row r="1438" spans="23:26" ht="15.75">
      <c r="W1438" s="62"/>
      <c r="X1438" s="62"/>
      <c r="Y1438" s="2"/>
      <c r="Z1438" s="2"/>
    </row>
    <row r="1439" spans="23:26" ht="15.75">
      <c r="W1439" s="62"/>
      <c r="X1439" s="62"/>
      <c r="Y1439" s="2"/>
      <c r="Z1439" s="2"/>
    </row>
    <row r="1440" spans="23:26" ht="15.75">
      <c r="W1440" s="62"/>
      <c r="X1440" s="62"/>
      <c r="Y1440" s="2"/>
      <c r="Z1440" s="2"/>
    </row>
    <row r="1441" spans="23:26" ht="15.75">
      <c r="W1441" s="62"/>
      <c r="X1441" s="62"/>
      <c r="Y1441" s="2"/>
      <c r="Z1441" s="2"/>
    </row>
    <row r="1442" spans="23:26" ht="15.75">
      <c r="W1442" s="62"/>
      <c r="X1442" s="62"/>
      <c r="Y1442" s="2"/>
      <c r="Z1442" s="2"/>
    </row>
    <row r="1443" spans="23:26" ht="15.75">
      <c r="W1443" s="62"/>
      <c r="X1443" s="62"/>
      <c r="Y1443" s="2"/>
      <c r="Z1443" s="2"/>
    </row>
    <row r="1444" spans="23:26" ht="15.75">
      <c r="W1444" s="62"/>
      <c r="X1444" s="62"/>
      <c r="Y1444" s="2"/>
      <c r="Z1444" s="2"/>
    </row>
    <row r="1445" spans="23:26" ht="15.75">
      <c r="W1445" s="62"/>
      <c r="X1445" s="62"/>
      <c r="Y1445" s="2"/>
      <c r="Z1445" s="2"/>
    </row>
    <row r="1446" spans="23:26" ht="15.75">
      <c r="W1446" s="62"/>
      <c r="X1446" s="62"/>
      <c r="Y1446" s="2"/>
      <c r="Z1446" s="2"/>
    </row>
    <row r="1447" spans="23:26" ht="15.75">
      <c r="W1447" s="62"/>
      <c r="X1447" s="62"/>
      <c r="Y1447" s="2"/>
      <c r="Z1447" s="2"/>
    </row>
    <row r="1448" spans="23:26" ht="15.75">
      <c r="W1448" s="62"/>
      <c r="X1448" s="62"/>
      <c r="Y1448" s="2"/>
      <c r="Z1448" s="2"/>
    </row>
    <row r="1449" spans="23:26" ht="15.75">
      <c r="W1449" s="62"/>
      <c r="X1449" s="62"/>
      <c r="Y1449" s="2"/>
      <c r="Z1449" s="2"/>
    </row>
    <row r="1450" spans="23:26" ht="15.75">
      <c r="W1450" s="62"/>
      <c r="X1450" s="62"/>
      <c r="Y1450" s="2"/>
      <c r="Z1450" s="2"/>
    </row>
    <row r="1451" spans="23:26" ht="15.75">
      <c r="W1451" s="62"/>
      <c r="X1451" s="62"/>
      <c r="Y1451" s="2"/>
      <c r="Z1451" s="2"/>
    </row>
    <row r="1452" spans="23:26" ht="15.75">
      <c r="W1452" s="62"/>
      <c r="X1452" s="62"/>
      <c r="Y1452" s="2"/>
      <c r="Z1452" s="2"/>
    </row>
    <row r="1453" spans="23:26" ht="15.75">
      <c r="W1453" s="62"/>
      <c r="X1453" s="62"/>
      <c r="Y1453" s="2"/>
      <c r="Z1453" s="2"/>
    </row>
    <row r="1454" spans="23:26" ht="15.75">
      <c r="W1454" s="62"/>
      <c r="X1454" s="62"/>
      <c r="Y1454" s="2"/>
      <c r="Z1454" s="2"/>
    </row>
    <row r="1455" spans="23:26" ht="15.75">
      <c r="W1455" s="62"/>
      <c r="X1455" s="62"/>
      <c r="Y1455" s="2"/>
      <c r="Z1455" s="2"/>
    </row>
    <row r="1456" spans="23:26" ht="15.75">
      <c r="W1456" s="62"/>
      <c r="X1456" s="62"/>
      <c r="Y1456" s="2"/>
      <c r="Z1456" s="2"/>
    </row>
    <row r="1457" spans="23:26" ht="15.75">
      <c r="W1457" s="62"/>
      <c r="X1457" s="62"/>
      <c r="Y1457" s="2"/>
      <c r="Z1457" s="2"/>
    </row>
    <row r="1458" spans="23:26" ht="15.75">
      <c r="W1458" s="62"/>
      <c r="X1458" s="62"/>
      <c r="Y1458" s="2"/>
      <c r="Z1458" s="2"/>
    </row>
    <row r="1459" spans="23:26" ht="15.75">
      <c r="W1459" s="62"/>
      <c r="X1459" s="62"/>
      <c r="Y1459" s="2"/>
      <c r="Z1459" s="2"/>
    </row>
    <row r="1460" spans="23:26" ht="15.75">
      <c r="W1460" s="62"/>
      <c r="X1460" s="62"/>
      <c r="Y1460" s="2"/>
      <c r="Z1460" s="2"/>
    </row>
    <row r="1461" spans="23:26" ht="15.75">
      <c r="W1461" s="62"/>
      <c r="X1461" s="62"/>
      <c r="Y1461" s="2"/>
      <c r="Z1461" s="2"/>
    </row>
    <row r="1462" spans="23:26" ht="15.75">
      <c r="W1462" s="62"/>
      <c r="X1462" s="62"/>
      <c r="Y1462" s="2"/>
      <c r="Z1462" s="2"/>
    </row>
    <row r="1463" spans="23:26" ht="15.75">
      <c r="W1463" s="62"/>
      <c r="X1463" s="62"/>
      <c r="Y1463" s="2"/>
      <c r="Z1463" s="2"/>
    </row>
    <row r="1464" spans="23:26" ht="15.75">
      <c r="W1464" s="62"/>
      <c r="X1464" s="62"/>
      <c r="Y1464" s="2"/>
      <c r="Z1464" s="2"/>
    </row>
    <row r="1465" spans="23:26" ht="15.75">
      <c r="W1465" s="62"/>
      <c r="X1465" s="62"/>
      <c r="Y1465" s="2"/>
      <c r="Z1465" s="2"/>
    </row>
    <row r="1466" spans="23:26" ht="15.75">
      <c r="W1466" s="62"/>
      <c r="X1466" s="62"/>
      <c r="Y1466" s="2"/>
      <c r="Z1466" s="2"/>
    </row>
    <row r="1467" spans="23:26" ht="15.75">
      <c r="W1467" s="62"/>
      <c r="X1467" s="62"/>
      <c r="Y1467" s="2"/>
      <c r="Z1467" s="2"/>
    </row>
    <row r="1468" spans="23:26" ht="15.75">
      <c r="W1468" s="62"/>
      <c r="X1468" s="62"/>
      <c r="Y1468" s="2"/>
      <c r="Z1468" s="2"/>
    </row>
    <row r="1469" spans="23:26" ht="15.75">
      <c r="W1469" s="62"/>
      <c r="X1469" s="62"/>
      <c r="Y1469" s="2"/>
      <c r="Z1469" s="2"/>
    </row>
    <row r="1470" spans="23:26" ht="15.75">
      <c r="W1470" s="62"/>
      <c r="X1470" s="62"/>
      <c r="Y1470" s="2"/>
      <c r="Z1470" s="2"/>
    </row>
    <row r="1471" spans="23:26" ht="15.75">
      <c r="W1471" s="62"/>
      <c r="X1471" s="62"/>
      <c r="Y1471" s="2"/>
      <c r="Z1471" s="2"/>
    </row>
    <row r="1472" spans="23:26" ht="15.75">
      <c r="W1472" s="62"/>
      <c r="X1472" s="62"/>
      <c r="Y1472" s="2"/>
      <c r="Z1472" s="2"/>
    </row>
    <row r="1473" spans="23:26" ht="15.75">
      <c r="W1473" s="62"/>
      <c r="X1473" s="62"/>
      <c r="Y1473" s="2"/>
      <c r="Z1473" s="2"/>
    </row>
    <row r="1474" spans="23:26" ht="15.75">
      <c r="W1474" s="62"/>
      <c r="X1474" s="62"/>
      <c r="Y1474" s="2"/>
      <c r="Z1474" s="2"/>
    </row>
    <row r="1475" spans="23:26" ht="15.75">
      <c r="W1475" s="62"/>
      <c r="X1475" s="62"/>
      <c r="Y1475" s="2"/>
      <c r="Z1475" s="2"/>
    </row>
    <row r="1476" spans="23:26" ht="15.75">
      <c r="W1476" s="62"/>
      <c r="X1476" s="62"/>
      <c r="Y1476" s="2"/>
      <c r="Z1476" s="2"/>
    </row>
    <row r="1477" spans="23:26" ht="15.75">
      <c r="W1477" s="62"/>
      <c r="X1477" s="62"/>
      <c r="Y1477" s="2"/>
      <c r="Z1477" s="2"/>
    </row>
    <row r="1478" spans="23:26" ht="15.75">
      <c r="W1478" s="62"/>
      <c r="X1478" s="62"/>
      <c r="Y1478" s="2"/>
      <c r="Z1478" s="2"/>
    </row>
    <row r="1479" spans="23:26" ht="15.75">
      <c r="W1479" s="62"/>
      <c r="X1479" s="62"/>
      <c r="Y1479" s="2"/>
      <c r="Z1479" s="2"/>
    </row>
    <row r="1480" spans="23:26" ht="15.75">
      <c r="W1480" s="62"/>
      <c r="X1480" s="62"/>
      <c r="Y1480" s="2"/>
      <c r="Z1480" s="2"/>
    </row>
    <row r="1481" spans="23:26" ht="15.75">
      <c r="W1481" s="62"/>
      <c r="X1481" s="62"/>
      <c r="Y1481" s="2"/>
      <c r="Z1481" s="2"/>
    </row>
    <row r="1482" spans="23:26" ht="15.75">
      <c r="W1482" s="62"/>
      <c r="X1482" s="62"/>
      <c r="Y1482" s="2"/>
      <c r="Z1482" s="2"/>
    </row>
    <row r="1483" spans="23:26" ht="15.75">
      <c r="W1483" s="62"/>
      <c r="X1483" s="62"/>
      <c r="Y1483" s="2"/>
      <c r="Z1483" s="2"/>
    </row>
    <row r="1484" spans="23:26" ht="15.75">
      <c r="W1484" s="62"/>
      <c r="X1484" s="62"/>
      <c r="Y1484" s="2"/>
      <c r="Z1484" s="2"/>
    </row>
    <row r="1485" spans="23:26" ht="15.75">
      <c r="W1485" s="62"/>
      <c r="X1485" s="62"/>
      <c r="Y1485" s="2"/>
      <c r="Z1485" s="2"/>
    </row>
    <row r="1486" spans="23:26" ht="15.75">
      <c r="W1486" s="62"/>
      <c r="X1486" s="62"/>
      <c r="Y1486" s="2"/>
      <c r="Z1486" s="2"/>
    </row>
    <row r="1487" spans="23:26" ht="15.75">
      <c r="W1487" s="62"/>
      <c r="X1487" s="62"/>
      <c r="Y1487" s="2"/>
      <c r="Z1487" s="2"/>
    </row>
    <row r="1488" spans="23:26" ht="15.75">
      <c r="W1488" s="62"/>
      <c r="X1488" s="62"/>
      <c r="Y1488" s="2"/>
      <c r="Z1488" s="2"/>
    </row>
    <row r="1489" spans="23:26" ht="15.75">
      <c r="W1489" s="62"/>
      <c r="X1489" s="62"/>
      <c r="Y1489" s="2"/>
      <c r="Z1489" s="2"/>
    </row>
    <row r="1490" spans="23:26" ht="15.75">
      <c r="W1490" s="62"/>
      <c r="X1490" s="62"/>
      <c r="Y1490" s="2"/>
      <c r="Z1490" s="2"/>
    </row>
    <row r="1491" spans="23:26" ht="15.75">
      <c r="W1491" s="62"/>
      <c r="X1491" s="62"/>
      <c r="Y1491" s="2"/>
      <c r="Z1491" s="2"/>
    </row>
    <row r="1492" spans="23:26" ht="15.75">
      <c r="W1492" s="62"/>
      <c r="X1492" s="62"/>
      <c r="Y1492" s="2"/>
      <c r="Z1492" s="2"/>
    </row>
    <row r="1493" spans="23:26" ht="15.75">
      <c r="W1493" s="62"/>
      <c r="X1493" s="62"/>
      <c r="Y1493" s="2"/>
      <c r="Z1493" s="2"/>
    </row>
    <row r="1494" spans="23:26" ht="15.75">
      <c r="W1494" s="62"/>
      <c r="X1494" s="62"/>
      <c r="Y1494" s="2"/>
      <c r="Z1494" s="2"/>
    </row>
    <row r="1495" spans="23:26" ht="15.75">
      <c r="W1495" s="62"/>
      <c r="X1495" s="62"/>
      <c r="Y1495" s="2"/>
      <c r="Z1495" s="2"/>
    </row>
    <row r="1496" spans="23:26" ht="15.75">
      <c r="W1496" s="62"/>
      <c r="X1496" s="62"/>
      <c r="Y1496" s="2"/>
      <c r="Z1496" s="2"/>
    </row>
    <row r="1497" spans="23:26" ht="15.75">
      <c r="W1497" s="62"/>
      <c r="X1497" s="62"/>
      <c r="Y1497" s="2"/>
      <c r="Z1497" s="2"/>
    </row>
    <row r="1498" spans="23:26" ht="15.75">
      <c r="W1498" s="62"/>
      <c r="X1498" s="62"/>
      <c r="Y1498" s="2"/>
      <c r="Z1498" s="2"/>
    </row>
    <row r="1499" spans="23:26" ht="15.75">
      <c r="W1499" s="62"/>
      <c r="X1499" s="62"/>
      <c r="Y1499" s="2"/>
      <c r="Z1499" s="2"/>
    </row>
    <row r="1500" spans="23:26" ht="15.75">
      <c r="W1500" s="62"/>
      <c r="X1500" s="62"/>
      <c r="Y1500" s="2"/>
      <c r="Z1500" s="2"/>
    </row>
    <row r="1501" spans="23:26" ht="15.75">
      <c r="W1501" s="62"/>
      <c r="X1501" s="62"/>
      <c r="Y1501" s="2"/>
      <c r="Z1501" s="2"/>
    </row>
    <row r="1502" spans="23:26" ht="15.75">
      <c r="W1502" s="62"/>
      <c r="X1502" s="62"/>
      <c r="Y1502" s="2"/>
      <c r="Z1502" s="2"/>
    </row>
    <row r="1503" spans="23:26" ht="15.75">
      <c r="W1503" s="62"/>
      <c r="X1503" s="62"/>
      <c r="Y1503" s="2"/>
      <c r="Z1503" s="2"/>
    </row>
    <row r="1504" spans="23:26" ht="15.75">
      <c r="W1504" s="62"/>
      <c r="X1504" s="62"/>
      <c r="Y1504" s="2"/>
      <c r="Z1504" s="2"/>
    </row>
    <row r="1505" spans="23:26" ht="15.75">
      <c r="W1505" s="62"/>
      <c r="X1505" s="62"/>
      <c r="Y1505" s="2"/>
      <c r="Z1505" s="2"/>
    </row>
    <row r="1506" spans="23:26" ht="15.75">
      <c r="W1506" s="62"/>
      <c r="X1506" s="62"/>
      <c r="Y1506" s="2"/>
      <c r="Z1506" s="2"/>
    </row>
    <row r="1507" spans="23:26" ht="15.75">
      <c r="W1507" s="62"/>
      <c r="X1507" s="62"/>
      <c r="Y1507" s="2"/>
      <c r="Z1507" s="2"/>
    </row>
    <row r="1508" spans="23:26" ht="15.75">
      <c r="W1508" s="62"/>
      <c r="X1508" s="62"/>
      <c r="Y1508" s="2"/>
      <c r="Z1508" s="2"/>
    </row>
    <row r="1509" spans="23:26" ht="15.75">
      <c r="W1509" s="62"/>
      <c r="X1509" s="62"/>
      <c r="Y1509" s="2"/>
      <c r="Z1509" s="2"/>
    </row>
    <row r="1510" spans="23:26" ht="15.75">
      <c r="W1510" s="62"/>
      <c r="X1510" s="62"/>
      <c r="Y1510" s="2"/>
      <c r="Z1510" s="2"/>
    </row>
    <row r="1511" spans="23:26" ht="15.75">
      <c r="W1511" s="62"/>
      <c r="X1511" s="62"/>
      <c r="Y1511" s="2"/>
      <c r="Z1511" s="2"/>
    </row>
    <row r="1512" spans="23:26" ht="15.75">
      <c r="W1512" s="62"/>
      <c r="X1512" s="62"/>
      <c r="Y1512" s="2"/>
      <c r="Z1512" s="2"/>
    </row>
    <row r="1513" spans="23:26" ht="15.75">
      <c r="W1513" s="62"/>
      <c r="X1513" s="62"/>
      <c r="Y1513" s="2"/>
      <c r="Z1513" s="2"/>
    </row>
    <row r="1514" spans="23:26" ht="15.75">
      <c r="W1514" s="62"/>
      <c r="X1514" s="62"/>
      <c r="Y1514" s="2"/>
      <c r="Z1514" s="2"/>
    </row>
    <row r="1515" spans="23:26" ht="15.75">
      <c r="W1515" s="62"/>
      <c r="X1515" s="62"/>
      <c r="Y1515" s="2"/>
      <c r="Z1515" s="2"/>
    </row>
    <row r="1516" spans="23:26" ht="15.75">
      <c r="W1516" s="62"/>
      <c r="X1516" s="62"/>
      <c r="Y1516" s="2"/>
      <c r="Z1516" s="2"/>
    </row>
    <row r="1517" spans="23:26" ht="15.75">
      <c r="W1517" s="62"/>
      <c r="X1517" s="62"/>
      <c r="Y1517" s="2"/>
      <c r="Z1517" s="2"/>
    </row>
    <row r="1518" spans="23:26" ht="15.75">
      <c r="W1518" s="62"/>
      <c r="X1518" s="62"/>
      <c r="Y1518" s="2"/>
      <c r="Z1518" s="2"/>
    </row>
    <row r="1519" spans="23:26" ht="15.75">
      <c r="W1519" s="62"/>
      <c r="X1519" s="62"/>
      <c r="Y1519" s="2"/>
      <c r="Z1519" s="2"/>
    </row>
    <row r="1520" spans="23:26" ht="15.75">
      <c r="W1520" s="62"/>
      <c r="X1520" s="62"/>
      <c r="Y1520" s="2"/>
      <c r="Z1520" s="2"/>
    </row>
    <row r="1521" spans="23:26" ht="15.75">
      <c r="W1521" s="62"/>
      <c r="X1521" s="62"/>
      <c r="Y1521" s="2"/>
      <c r="Z1521" s="2"/>
    </row>
    <row r="1522" spans="23:26" ht="15.75">
      <c r="W1522" s="62"/>
      <c r="X1522" s="62"/>
      <c r="Y1522" s="2"/>
      <c r="Z1522" s="2"/>
    </row>
    <row r="1523" spans="23:26" ht="15.75">
      <c r="W1523" s="62"/>
      <c r="X1523" s="62"/>
      <c r="Y1523" s="2"/>
      <c r="Z1523" s="2"/>
    </row>
    <row r="1524" spans="23:26" ht="15.75">
      <c r="W1524" s="62"/>
      <c r="X1524" s="62"/>
      <c r="Y1524" s="2"/>
      <c r="Z1524" s="2"/>
    </row>
    <row r="1525" spans="23:26" ht="15.75">
      <c r="W1525" s="62"/>
      <c r="X1525" s="62"/>
      <c r="Y1525" s="2"/>
      <c r="Z1525" s="2"/>
    </row>
    <row r="1526" spans="23:26" ht="15.75">
      <c r="W1526" s="62"/>
      <c r="X1526" s="62"/>
      <c r="Y1526" s="2"/>
      <c r="Z1526" s="2"/>
    </row>
    <row r="1527" spans="23:26" ht="15.75">
      <c r="W1527" s="62"/>
      <c r="X1527" s="62"/>
      <c r="Y1527" s="2"/>
      <c r="Z1527" s="2"/>
    </row>
    <row r="1528" spans="23:26" ht="15.75">
      <c r="W1528" s="62"/>
      <c r="X1528" s="62"/>
      <c r="Y1528" s="2"/>
      <c r="Z1528" s="2"/>
    </row>
    <row r="1529" spans="23:26" ht="15.75">
      <c r="W1529" s="62"/>
      <c r="X1529" s="62"/>
      <c r="Y1529" s="2"/>
      <c r="Z1529" s="2"/>
    </row>
    <row r="1530" spans="23:26" ht="15.75">
      <c r="W1530" s="62"/>
      <c r="X1530" s="62"/>
      <c r="Y1530" s="2"/>
      <c r="Z1530" s="2"/>
    </row>
    <row r="1531" spans="23:26" ht="15.75">
      <c r="W1531" s="62"/>
      <c r="X1531" s="62"/>
      <c r="Y1531" s="2"/>
      <c r="Z1531" s="2"/>
    </row>
    <row r="1532" spans="23:26" ht="15.75">
      <c r="W1532" s="62"/>
      <c r="X1532" s="62"/>
      <c r="Y1532" s="2"/>
      <c r="Z1532" s="2"/>
    </row>
    <row r="1533" spans="23:26" ht="15.75">
      <c r="W1533" s="62"/>
      <c r="X1533" s="62"/>
      <c r="Y1533" s="2"/>
      <c r="Z1533" s="2"/>
    </row>
    <row r="1534" spans="23:26" ht="15.75">
      <c r="W1534" s="62"/>
      <c r="X1534" s="62"/>
      <c r="Y1534" s="2"/>
      <c r="Z1534" s="2"/>
    </row>
    <row r="1535" spans="23:26" ht="15.75">
      <c r="W1535" s="62"/>
      <c r="X1535" s="62"/>
      <c r="Y1535" s="2"/>
      <c r="Z1535" s="2"/>
    </row>
    <row r="1536" spans="23:26" ht="15.75">
      <c r="W1536" s="62"/>
      <c r="X1536" s="62"/>
      <c r="Y1536" s="2"/>
      <c r="Z1536" s="2"/>
    </row>
    <row r="1537" spans="23:26" ht="15.75">
      <c r="W1537" s="62"/>
      <c r="X1537" s="62"/>
      <c r="Y1537" s="2"/>
      <c r="Z1537" s="2"/>
    </row>
    <row r="1538" spans="23:26" ht="15.75">
      <c r="W1538" s="62"/>
      <c r="X1538" s="62"/>
      <c r="Y1538" s="2"/>
      <c r="Z1538" s="2"/>
    </row>
    <row r="1539" spans="23:26" ht="15.75">
      <c r="W1539" s="62"/>
      <c r="X1539" s="62"/>
      <c r="Y1539" s="2"/>
      <c r="Z1539" s="2"/>
    </row>
    <row r="1540" spans="23:26" ht="15.75">
      <c r="W1540" s="62"/>
      <c r="X1540" s="62"/>
      <c r="Y1540" s="2"/>
      <c r="Z1540" s="2"/>
    </row>
    <row r="1541" spans="23:26" ht="15.75">
      <c r="W1541" s="62"/>
      <c r="X1541" s="62"/>
      <c r="Y1541" s="2"/>
      <c r="Z1541" s="2"/>
    </row>
    <row r="1542" spans="23:26" ht="15.75">
      <c r="W1542" s="62"/>
      <c r="X1542" s="62"/>
      <c r="Y1542" s="2"/>
      <c r="Z1542" s="2"/>
    </row>
    <row r="1543" spans="23:26" ht="15.75">
      <c r="W1543" s="62"/>
      <c r="X1543" s="62"/>
      <c r="Y1543" s="2"/>
      <c r="Z1543" s="2"/>
    </row>
    <row r="1544" spans="23:26" ht="15.75">
      <c r="W1544" s="62"/>
      <c r="X1544" s="62"/>
      <c r="Y1544" s="2"/>
      <c r="Z1544" s="2"/>
    </row>
    <row r="1545" spans="23:26" ht="15.75">
      <c r="W1545" s="62"/>
      <c r="X1545" s="62"/>
      <c r="Y1545" s="2"/>
      <c r="Z1545" s="2"/>
    </row>
    <row r="1546" spans="23:26" ht="15.75">
      <c r="W1546" s="62"/>
      <c r="X1546" s="62"/>
      <c r="Y1546" s="2"/>
      <c r="Z1546" s="2"/>
    </row>
    <row r="1547" spans="23:26" ht="15.75">
      <c r="W1547" s="62"/>
      <c r="X1547" s="62"/>
      <c r="Y1547" s="2"/>
      <c r="Z1547" s="2"/>
    </row>
    <row r="1548" spans="23:26" ht="15.75">
      <c r="W1548" s="62"/>
      <c r="X1548" s="62"/>
      <c r="Y1548" s="2"/>
      <c r="Z1548" s="2"/>
    </row>
    <row r="1549" spans="23:26" ht="15.75">
      <c r="W1549" s="62"/>
      <c r="X1549" s="62"/>
      <c r="Y1549" s="2"/>
      <c r="Z1549" s="2"/>
    </row>
    <row r="1550" spans="23:26" ht="15.75">
      <c r="W1550" s="62"/>
      <c r="X1550" s="62"/>
      <c r="Y1550" s="2"/>
      <c r="Z1550" s="2"/>
    </row>
    <row r="1551" spans="23:26" ht="15.75">
      <c r="W1551" s="62"/>
      <c r="X1551" s="62"/>
      <c r="Y1551" s="2"/>
      <c r="Z1551" s="2"/>
    </row>
    <row r="1552" spans="23:26" ht="15.75">
      <c r="W1552" s="62"/>
      <c r="X1552" s="62"/>
      <c r="Y1552" s="2"/>
      <c r="Z1552" s="2"/>
    </row>
    <row r="1553" spans="23:26" ht="15.75">
      <c r="W1553" s="62"/>
      <c r="X1553" s="62"/>
      <c r="Y1553" s="2"/>
      <c r="Z1553" s="2"/>
    </row>
    <row r="1554" spans="23:26" ht="15.75">
      <c r="W1554" s="62"/>
      <c r="X1554" s="62"/>
      <c r="Y1554" s="2"/>
      <c r="Z1554" s="2"/>
    </row>
    <row r="1555" spans="23:26" ht="15.75">
      <c r="W1555" s="62"/>
      <c r="X1555" s="62"/>
      <c r="Y1555" s="2"/>
      <c r="Z1555" s="2"/>
    </row>
    <row r="1556" spans="23:26" ht="15.75">
      <c r="W1556" s="62"/>
      <c r="X1556" s="62"/>
      <c r="Y1556" s="2"/>
      <c r="Z1556" s="2"/>
    </row>
    <row r="1557" spans="23:26" ht="15.75">
      <c r="W1557" s="62"/>
      <c r="X1557" s="62"/>
      <c r="Y1557" s="2"/>
      <c r="Z1557" s="2"/>
    </row>
    <row r="1558" spans="23:26" ht="15.75">
      <c r="W1558" s="62"/>
      <c r="X1558" s="62"/>
      <c r="Y1558" s="2"/>
      <c r="Z1558" s="2"/>
    </row>
    <row r="1559" spans="23:26" ht="15.75">
      <c r="W1559" s="62"/>
      <c r="X1559" s="62"/>
      <c r="Y1559" s="2"/>
      <c r="Z1559" s="2"/>
    </row>
    <row r="1560" spans="23:26" ht="15.75">
      <c r="W1560" s="62"/>
      <c r="X1560" s="62"/>
      <c r="Y1560" s="2"/>
      <c r="Z1560" s="2"/>
    </row>
    <row r="1561" spans="23:26" ht="15.75">
      <c r="W1561" s="62"/>
      <c r="X1561" s="62"/>
      <c r="Y1561" s="2"/>
      <c r="Z1561" s="2"/>
    </row>
    <row r="1562" spans="23:26" ht="15.75">
      <c r="W1562" s="62"/>
      <c r="X1562" s="62"/>
      <c r="Y1562" s="2"/>
      <c r="Z1562" s="2"/>
    </row>
    <row r="1563" spans="23:26" ht="15.75">
      <c r="W1563" s="62"/>
      <c r="X1563" s="62"/>
      <c r="Y1563" s="2"/>
      <c r="Z1563" s="2"/>
    </row>
    <row r="1564" spans="23:26" ht="15.75">
      <c r="W1564" s="62"/>
      <c r="X1564" s="62"/>
      <c r="Y1564" s="2"/>
      <c r="Z1564" s="2"/>
    </row>
    <row r="1565" spans="23:26" ht="15.75">
      <c r="W1565" s="62"/>
      <c r="X1565" s="62"/>
      <c r="Y1565" s="2"/>
      <c r="Z1565" s="2"/>
    </row>
    <row r="1566" spans="23:26" ht="15.75">
      <c r="W1566" s="62"/>
      <c r="X1566" s="62"/>
      <c r="Y1566" s="2"/>
      <c r="Z1566" s="2"/>
    </row>
    <row r="1567" spans="23:26" ht="15.75">
      <c r="W1567" s="62"/>
      <c r="X1567" s="62"/>
      <c r="Y1567" s="2"/>
      <c r="Z1567" s="2"/>
    </row>
    <row r="1568" spans="23:26" ht="15.75">
      <c r="W1568" s="62"/>
      <c r="X1568" s="62"/>
      <c r="Y1568" s="2"/>
      <c r="Z1568" s="2"/>
    </row>
    <row r="1569" spans="23:26" ht="15.75">
      <c r="W1569" s="62"/>
      <c r="X1569" s="62"/>
      <c r="Y1569" s="2"/>
      <c r="Z1569" s="2"/>
    </row>
    <row r="1570" spans="23:26" ht="15.75">
      <c r="W1570" s="62"/>
      <c r="X1570" s="62"/>
      <c r="Y1570" s="2"/>
      <c r="Z1570" s="2"/>
    </row>
    <row r="1571" spans="23:26" ht="15.75">
      <c r="W1571" s="62"/>
      <c r="X1571" s="62"/>
      <c r="Y1571" s="2"/>
      <c r="Z1571" s="2"/>
    </row>
    <row r="1572" spans="23:26" ht="15.75">
      <c r="W1572" s="62"/>
      <c r="X1572" s="62"/>
      <c r="Y1572" s="2"/>
      <c r="Z1572" s="2"/>
    </row>
    <row r="1573" spans="23:26" ht="15.75">
      <c r="W1573" s="62"/>
      <c r="X1573" s="62"/>
      <c r="Y1573" s="2"/>
      <c r="Z1573" s="2"/>
    </row>
    <row r="1574" spans="23:26" ht="15.75">
      <c r="W1574" s="62"/>
      <c r="X1574" s="62"/>
      <c r="Y1574" s="2"/>
      <c r="Z1574" s="2"/>
    </row>
    <row r="1575" spans="23:26" ht="15.75">
      <c r="W1575" s="62"/>
      <c r="X1575" s="62"/>
      <c r="Y1575" s="2"/>
      <c r="Z1575" s="2"/>
    </row>
    <row r="1576" spans="23:26" ht="15.75">
      <c r="W1576" s="62"/>
      <c r="X1576" s="62"/>
      <c r="Y1576" s="2"/>
      <c r="Z1576" s="2"/>
    </row>
    <row r="1577" spans="23:26" ht="15.75">
      <c r="W1577" s="62"/>
      <c r="X1577" s="62"/>
      <c r="Y1577" s="2"/>
      <c r="Z1577" s="2"/>
    </row>
    <row r="1578" spans="23:26" ht="15.75">
      <c r="W1578" s="62"/>
      <c r="X1578" s="62"/>
      <c r="Y1578" s="2"/>
      <c r="Z1578" s="2"/>
    </row>
    <row r="1579" spans="23:26" ht="15.75">
      <c r="W1579" s="62"/>
      <c r="X1579" s="62"/>
      <c r="Y1579" s="2"/>
      <c r="Z1579" s="2"/>
    </row>
    <row r="1580" spans="23:26" ht="15.75">
      <c r="W1580" s="62"/>
      <c r="X1580" s="62"/>
      <c r="Y1580" s="2"/>
      <c r="Z1580" s="2"/>
    </row>
    <row r="1581" spans="23:26" ht="15.75">
      <c r="W1581" s="62"/>
      <c r="X1581" s="62"/>
      <c r="Y1581" s="2"/>
      <c r="Z1581" s="2"/>
    </row>
    <row r="1582" spans="23:26" ht="15.75">
      <c r="W1582" s="62"/>
      <c r="X1582" s="62"/>
      <c r="Y1582" s="2"/>
      <c r="Z1582" s="2"/>
    </row>
    <row r="1583" spans="23:26" ht="15.75">
      <c r="W1583" s="62"/>
      <c r="X1583" s="62"/>
      <c r="Y1583" s="2"/>
      <c r="Z1583" s="2"/>
    </row>
    <row r="1584" spans="23:26" ht="15.75">
      <c r="W1584" s="62"/>
      <c r="X1584" s="62"/>
      <c r="Y1584" s="2"/>
      <c r="Z1584" s="2"/>
    </row>
    <row r="1585" spans="23:26" ht="15.75">
      <c r="W1585" s="62"/>
      <c r="X1585" s="62"/>
      <c r="Y1585" s="2"/>
      <c r="Z1585" s="2"/>
    </row>
    <row r="1586" spans="23:26" ht="15.75">
      <c r="W1586" s="62"/>
      <c r="X1586" s="62"/>
      <c r="Y1586" s="2"/>
      <c r="Z1586" s="2"/>
    </row>
    <row r="1587" spans="23:26" ht="15.75">
      <c r="W1587" s="62"/>
      <c r="X1587" s="62"/>
      <c r="Y1587" s="2"/>
      <c r="Z1587" s="2"/>
    </row>
    <row r="1588" spans="23:26" ht="15.75">
      <c r="W1588" s="62"/>
      <c r="X1588" s="62"/>
      <c r="Y1588" s="2"/>
      <c r="Z1588" s="2"/>
    </row>
    <row r="1589" spans="23:26" ht="15.75">
      <c r="W1589" s="62"/>
      <c r="X1589" s="62"/>
      <c r="Y1589" s="2"/>
      <c r="Z1589" s="2"/>
    </row>
    <row r="1590" spans="23:26" ht="15.75">
      <c r="W1590" s="62"/>
      <c r="X1590" s="62"/>
      <c r="Y1590" s="2"/>
      <c r="Z1590" s="2"/>
    </row>
    <row r="1591" spans="23:26" ht="15.75">
      <c r="W1591" s="62"/>
      <c r="X1591" s="62"/>
      <c r="Y1591" s="2"/>
      <c r="Z1591" s="2"/>
    </row>
    <row r="1592" spans="23:26" ht="15.75">
      <c r="W1592" s="62"/>
      <c r="X1592" s="62"/>
      <c r="Y1592" s="2"/>
      <c r="Z1592" s="2"/>
    </row>
    <row r="1593" spans="23:26" ht="15.75">
      <c r="W1593" s="62"/>
      <c r="X1593" s="62"/>
      <c r="Y1593" s="2"/>
      <c r="Z1593" s="2"/>
    </row>
    <row r="1594" spans="23:26" ht="15.75">
      <c r="W1594" s="62"/>
      <c r="X1594" s="62"/>
      <c r="Y1594" s="2"/>
      <c r="Z1594" s="2"/>
    </row>
    <row r="1595" spans="23:26" ht="15.75">
      <c r="W1595" s="62"/>
      <c r="X1595" s="62"/>
      <c r="Y1595" s="2"/>
      <c r="Z1595" s="2"/>
    </row>
    <row r="1596" spans="23:26" ht="15.75">
      <c r="W1596" s="62"/>
      <c r="X1596" s="62"/>
      <c r="Y1596" s="2"/>
      <c r="Z1596" s="2"/>
    </row>
    <row r="1597" spans="23:26" ht="15.75">
      <c r="W1597" s="62"/>
      <c r="X1597" s="62"/>
      <c r="Y1597" s="2"/>
      <c r="Z1597" s="2"/>
    </row>
    <row r="1598" spans="23:26" ht="15.75">
      <c r="W1598" s="62"/>
      <c r="X1598" s="62"/>
      <c r="Y1598" s="2"/>
      <c r="Z1598" s="2"/>
    </row>
    <row r="1599" spans="23:26" ht="15.75">
      <c r="W1599" s="62"/>
      <c r="X1599" s="62"/>
      <c r="Y1599" s="2"/>
      <c r="Z1599" s="2"/>
    </row>
    <row r="1600" spans="23:26" ht="15.75">
      <c r="W1600" s="62"/>
      <c r="X1600" s="62"/>
      <c r="Y1600" s="2"/>
      <c r="Z1600" s="2"/>
    </row>
    <row r="1601" spans="23:26" ht="15.75">
      <c r="W1601" s="62"/>
      <c r="X1601" s="62"/>
      <c r="Y1601" s="2"/>
      <c r="Z1601" s="2"/>
    </row>
    <row r="1602" spans="23:26" ht="15.75">
      <c r="W1602" s="62"/>
      <c r="X1602" s="62"/>
      <c r="Y1602" s="2"/>
      <c r="Z1602" s="2"/>
    </row>
    <row r="1603" spans="23:26" ht="15.75">
      <c r="W1603" s="62"/>
      <c r="X1603" s="62"/>
      <c r="Y1603" s="2"/>
      <c r="Z1603" s="2"/>
    </row>
    <row r="1604" spans="23:26" ht="15.75">
      <c r="W1604" s="62"/>
      <c r="X1604" s="62"/>
      <c r="Y1604" s="2"/>
      <c r="Z1604" s="2"/>
    </row>
    <row r="1605" spans="23:26" ht="15.75">
      <c r="W1605" s="62"/>
      <c r="X1605" s="62"/>
      <c r="Y1605" s="2"/>
      <c r="Z1605" s="2"/>
    </row>
    <row r="1606" spans="23:26" ht="15.75">
      <c r="W1606" s="62"/>
      <c r="X1606" s="62"/>
      <c r="Y1606" s="2"/>
      <c r="Z1606" s="2"/>
    </row>
    <row r="1607" spans="23:26" ht="15.75">
      <c r="W1607" s="62"/>
      <c r="X1607" s="62"/>
      <c r="Y1607" s="2"/>
      <c r="Z1607" s="2"/>
    </row>
    <row r="1608" spans="23:26" ht="15.75">
      <c r="W1608" s="62"/>
      <c r="X1608" s="62"/>
      <c r="Y1608" s="2"/>
      <c r="Z1608" s="2"/>
    </row>
    <row r="1609" spans="23:26" ht="15.75">
      <c r="W1609" s="62"/>
      <c r="X1609" s="62"/>
      <c r="Y1609" s="2"/>
      <c r="Z1609" s="2"/>
    </row>
    <row r="1610" spans="23:26" ht="15.75">
      <c r="W1610" s="62"/>
      <c r="X1610" s="62"/>
      <c r="Y1610" s="2"/>
      <c r="Z1610" s="2"/>
    </row>
    <row r="1611" spans="23:26" ht="15.75">
      <c r="W1611" s="62"/>
      <c r="X1611" s="62"/>
      <c r="Y1611" s="2"/>
      <c r="Z1611" s="2"/>
    </row>
    <row r="1612" spans="23:26" ht="15.75">
      <c r="W1612" s="62"/>
      <c r="X1612" s="62"/>
      <c r="Y1612" s="2"/>
      <c r="Z1612" s="2"/>
    </row>
    <row r="1613" spans="23:26" ht="15.75">
      <c r="W1613" s="62"/>
      <c r="X1613" s="62"/>
      <c r="Y1613" s="2"/>
      <c r="Z1613" s="2"/>
    </row>
    <row r="1614" spans="23:26" ht="15.75">
      <c r="W1614" s="62"/>
      <c r="X1614" s="62"/>
      <c r="Y1614" s="2"/>
      <c r="Z1614" s="2"/>
    </row>
    <row r="1615" spans="23:26" ht="15.75">
      <c r="W1615" s="62"/>
      <c r="X1615" s="62"/>
      <c r="Y1615" s="2"/>
      <c r="Z1615" s="2"/>
    </row>
    <row r="1616" spans="23:26" ht="15.75">
      <c r="W1616" s="62"/>
      <c r="X1616" s="62"/>
      <c r="Y1616" s="2"/>
      <c r="Z1616" s="2"/>
    </row>
    <row r="1617" spans="23:26" ht="15.75">
      <c r="W1617" s="62"/>
      <c r="X1617" s="62"/>
      <c r="Y1617" s="2"/>
      <c r="Z1617" s="2"/>
    </row>
    <row r="1618" spans="23:26" ht="15.75">
      <c r="W1618" s="62"/>
      <c r="X1618" s="62"/>
      <c r="Y1618" s="2"/>
      <c r="Z1618" s="2"/>
    </row>
    <row r="1619" spans="23:26" ht="15.75">
      <c r="W1619" s="62"/>
      <c r="X1619" s="62"/>
      <c r="Y1619" s="2"/>
      <c r="Z1619" s="2"/>
    </row>
    <row r="1620" spans="23:26" ht="15.75">
      <c r="W1620" s="62"/>
      <c r="X1620" s="62"/>
      <c r="Y1620" s="2"/>
      <c r="Z1620" s="2"/>
    </row>
    <row r="1621" spans="23:26" ht="15.75">
      <c r="W1621" s="62"/>
      <c r="X1621" s="62"/>
      <c r="Y1621" s="2"/>
      <c r="Z1621" s="2"/>
    </row>
    <row r="1622" spans="23:26" ht="15.75">
      <c r="W1622" s="62"/>
      <c r="X1622" s="62"/>
      <c r="Y1622" s="2"/>
      <c r="Z1622" s="2"/>
    </row>
    <row r="1623" spans="23:26" ht="15.75">
      <c r="W1623" s="62"/>
      <c r="X1623" s="62"/>
      <c r="Y1623" s="2"/>
      <c r="Z1623" s="2"/>
    </row>
    <row r="1624" spans="23:26" ht="15.75">
      <c r="W1624" s="62"/>
      <c r="X1624" s="62"/>
      <c r="Y1624" s="2"/>
      <c r="Z1624" s="2"/>
    </row>
    <row r="1625" spans="23:26" ht="15.75">
      <c r="W1625" s="62"/>
      <c r="X1625" s="62"/>
      <c r="Y1625" s="2"/>
      <c r="Z1625" s="2"/>
    </row>
    <row r="1626" spans="23:26" ht="15.75">
      <c r="W1626" s="62"/>
      <c r="X1626" s="62"/>
      <c r="Y1626" s="2"/>
      <c r="Z1626" s="2"/>
    </row>
    <row r="1627" spans="23:26" ht="15.75">
      <c r="W1627" s="62"/>
      <c r="X1627" s="62"/>
      <c r="Y1627" s="2"/>
      <c r="Z1627" s="2"/>
    </row>
    <row r="1628" spans="23:26" ht="15.75">
      <c r="W1628" s="62"/>
      <c r="X1628" s="62"/>
      <c r="Y1628" s="2"/>
      <c r="Z1628" s="2"/>
    </row>
    <row r="1629" spans="23:26" ht="15.75">
      <c r="W1629" s="62"/>
      <c r="X1629" s="62"/>
      <c r="Y1629" s="2"/>
      <c r="Z1629" s="2"/>
    </row>
    <row r="1630" spans="23:26" ht="15.75">
      <c r="W1630" s="62"/>
      <c r="X1630" s="62"/>
      <c r="Y1630" s="2"/>
      <c r="Z1630" s="2"/>
    </row>
    <row r="1631" spans="23:26" ht="15.75">
      <c r="W1631" s="62"/>
      <c r="X1631" s="62"/>
      <c r="Y1631" s="2"/>
      <c r="Z1631" s="2"/>
    </row>
    <row r="1632" spans="23:26" ht="15.75">
      <c r="W1632" s="62"/>
      <c r="X1632" s="62"/>
      <c r="Y1632" s="2"/>
      <c r="Z1632" s="2"/>
    </row>
    <row r="1633" spans="23:26" ht="15.75">
      <c r="W1633" s="62"/>
      <c r="X1633" s="62"/>
      <c r="Y1633" s="2"/>
      <c r="Z1633" s="2"/>
    </row>
    <row r="1634" spans="23:26" ht="15.75">
      <c r="W1634" s="62"/>
      <c r="X1634" s="62"/>
      <c r="Y1634" s="2"/>
      <c r="Z1634" s="2"/>
    </row>
    <row r="1635" spans="23:26" ht="15.75">
      <c r="W1635" s="62"/>
      <c r="X1635" s="62"/>
      <c r="Y1635" s="2"/>
      <c r="Z1635" s="2"/>
    </row>
    <row r="1636" spans="23:26" ht="15.75">
      <c r="W1636" s="62"/>
      <c r="X1636" s="62"/>
      <c r="Y1636" s="2"/>
      <c r="Z1636" s="2"/>
    </row>
    <row r="1637" spans="23:26" ht="15.75">
      <c r="W1637" s="62"/>
      <c r="X1637" s="62"/>
      <c r="Y1637" s="2"/>
      <c r="Z1637" s="2"/>
    </row>
    <row r="1638" spans="23:26" ht="15.75">
      <c r="W1638" s="62"/>
      <c r="X1638" s="62"/>
      <c r="Y1638" s="2"/>
      <c r="Z1638" s="2"/>
    </row>
    <row r="1639" spans="23:26" ht="15.75">
      <c r="W1639" s="62"/>
      <c r="X1639" s="62"/>
      <c r="Y1639" s="2"/>
      <c r="Z1639" s="2"/>
    </row>
    <row r="1640" spans="23:26" ht="15.75">
      <c r="W1640" s="62"/>
      <c r="X1640" s="62"/>
      <c r="Y1640" s="2"/>
      <c r="Z1640" s="2"/>
    </row>
    <row r="1641" spans="23:26" ht="15.75">
      <c r="W1641" s="62"/>
      <c r="X1641" s="62"/>
      <c r="Y1641" s="2"/>
      <c r="Z1641" s="2"/>
    </row>
    <row r="1642" spans="23:26" ht="15.75">
      <c r="W1642" s="62"/>
      <c r="X1642" s="62"/>
      <c r="Y1642" s="2"/>
      <c r="Z1642" s="2"/>
    </row>
    <row r="1643" spans="23:26" ht="15.75">
      <c r="W1643" s="62"/>
      <c r="X1643" s="62"/>
      <c r="Y1643" s="2"/>
      <c r="Z1643" s="2"/>
    </row>
    <row r="1644" spans="23:26" ht="15.75">
      <c r="W1644" s="62"/>
      <c r="X1644" s="62"/>
      <c r="Y1644" s="2"/>
      <c r="Z1644" s="2"/>
    </row>
    <row r="1645" spans="23:26" ht="15.75">
      <c r="W1645" s="62"/>
      <c r="X1645" s="62"/>
      <c r="Y1645" s="2"/>
      <c r="Z1645" s="2"/>
    </row>
    <row r="1646" spans="23:26" ht="15.75">
      <c r="W1646" s="62"/>
      <c r="X1646" s="62"/>
      <c r="Y1646" s="2"/>
      <c r="Z1646" s="2"/>
    </row>
    <row r="1647" spans="23:26" ht="15.75">
      <c r="W1647" s="62"/>
      <c r="X1647" s="62"/>
      <c r="Y1647" s="2"/>
      <c r="Z1647" s="2"/>
    </row>
    <row r="1648" spans="23:26" ht="15.75">
      <c r="W1648" s="62"/>
      <c r="X1648" s="62"/>
      <c r="Y1648" s="2"/>
      <c r="Z1648" s="2"/>
    </row>
    <row r="1649" spans="23:26" ht="15.75">
      <c r="W1649" s="62"/>
      <c r="X1649" s="62"/>
      <c r="Y1649" s="2"/>
      <c r="Z1649" s="2"/>
    </row>
    <row r="1650" spans="23:26" ht="15.75">
      <c r="W1650" s="62"/>
      <c r="X1650" s="62"/>
      <c r="Y1650" s="2"/>
      <c r="Z1650" s="2"/>
    </row>
    <row r="1651" spans="23:26" ht="15.75">
      <c r="W1651" s="62"/>
      <c r="X1651" s="62"/>
      <c r="Y1651" s="2"/>
      <c r="Z1651" s="2"/>
    </row>
    <row r="1652" spans="23:26" ht="15.75">
      <c r="W1652" s="62"/>
      <c r="X1652" s="62"/>
      <c r="Y1652" s="2"/>
      <c r="Z1652" s="2"/>
    </row>
    <row r="1653" spans="23:26" ht="15.75">
      <c r="W1653" s="62"/>
      <c r="X1653" s="62"/>
      <c r="Y1653" s="2"/>
      <c r="Z1653" s="2"/>
    </row>
    <row r="1654" spans="23:26" ht="15.75">
      <c r="W1654" s="62"/>
      <c r="X1654" s="62"/>
      <c r="Y1654" s="2"/>
      <c r="Z1654" s="2"/>
    </row>
    <row r="1655" spans="23:26" ht="15.75">
      <c r="W1655" s="62"/>
      <c r="X1655" s="62"/>
      <c r="Y1655" s="2"/>
      <c r="Z1655" s="2"/>
    </row>
    <row r="1656" spans="23:26" ht="15.75">
      <c r="W1656" s="62"/>
      <c r="X1656" s="62"/>
      <c r="Y1656" s="2"/>
      <c r="Z1656" s="2"/>
    </row>
    <row r="1657" spans="23:26" ht="15.75">
      <c r="W1657" s="62"/>
      <c r="X1657" s="62"/>
      <c r="Y1657" s="2"/>
      <c r="Z1657" s="2"/>
    </row>
    <row r="1658" spans="23:26" ht="15.75">
      <c r="W1658" s="62"/>
      <c r="X1658" s="62"/>
      <c r="Y1658" s="2"/>
      <c r="Z1658" s="2"/>
    </row>
    <row r="1659" spans="23:26" ht="15.75">
      <c r="W1659" s="62"/>
      <c r="X1659" s="62"/>
      <c r="Y1659" s="2"/>
      <c r="Z1659" s="2"/>
    </row>
    <row r="1660" spans="23:26" ht="15.75">
      <c r="W1660" s="62"/>
      <c r="X1660" s="62"/>
      <c r="Y1660" s="2"/>
      <c r="Z1660" s="2"/>
    </row>
    <row r="1661" spans="23:26" ht="15.75">
      <c r="W1661" s="62"/>
      <c r="X1661" s="62"/>
      <c r="Y1661" s="2"/>
      <c r="Z1661" s="2"/>
    </row>
    <row r="1662" spans="23:26" ht="15.75">
      <c r="W1662" s="62"/>
      <c r="X1662" s="62"/>
      <c r="Y1662" s="2"/>
      <c r="Z1662" s="2"/>
    </row>
    <row r="1663" spans="23:26" ht="15.75">
      <c r="W1663" s="62"/>
      <c r="X1663" s="62"/>
      <c r="Y1663" s="2"/>
      <c r="Z1663" s="2"/>
    </row>
    <row r="1664" spans="23:26" ht="15.75">
      <c r="W1664" s="62"/>
      <c r="X1664" s="62"/>
      <c r="Y1664" s="2"/>
      <c r="Z1664" s="2"/>
    </row>
    <row r="1665" spans="23:26" ht="15.75">
      <c r="W1665" s="62"/>
      <c r="X1665" s="62"/>
      <c r="Y1665" s="2"/>
      <c r="Z1665" s="2"/>
    </row>
    <row r="1666" spans="23:26" ht="15.75">
      <c r="W1666" s="62"/>
      <c r="X1666" s="62"/>
      <c r="Y1666" s="2"/>
      <c r="Z1666" s="2"/>
    </row>
    <row r="1667" spans="23:26" ht="15.75">
      <c r="W1667" s="62"/>
      <c r="X1667" s="62"/>
      <c r="Y1667" s="2"/>
      <c r="Z1667" s="2"/>
    </row>
    <row r="1668" spans="23:26" ht="15.75">
      <c r="W1668" s="62"/>
      <c r="X1668" s="62"/>
      <c r="Y1668" s="2"/>
      <c r="Z1668" s="2"/>
    </row>
    <row r="1669" spans="23:26" ht="15.75">
      <c r="W1669" s="62"/>
      <c r="X1669" s="62"/>
      <c r="Y1669" s="2"/>
      <c r="Z1669" s="2"/>
    </row>
    <row r="1670" spans="23:26" ht="15.75">
      <c r="W1670" s="62"/>
      <c r="X1670" s="62"/>
      <c r="Y1670" s="2"/>
      <c r="Z1670" s="2"/>
    </row>
    <row r="1671" spans="23:26" ht="15.75">
      <c r="W1671" s="62"/>
      <c r="X1671" s="62"/>
      <c r="Y1671" s="2"/>
      <c r="Z1671" s="2"/>
    </row>
    <row r="1672" spans="23:26" ht="15.75">
      <c r="W1672" s="62"/>
      <c r="X1672" s="62"/>
      <c r="Y1672" s="2"/>
      <c r="Z1672" s="2"/>
    </row>
    <row r="1673" spans="23:26" ht="15.75">
      <c r="W1673" s="62"/>
      <c r="X1673" s="62"/>
      <c r="Y1673" s="2"/>
      <c r="Z1673" s="2"/>
    </row>
    <row r="1674" spans="23:26" ht="15.75">
      <c r="W1674" s="62"/>
      <c r="X1674" s="62"/>
      <c r="Y1674" s="2"/>
      <c r="Z1674" s="2"/>
    </row>
    <row r="1675" spans="23:26" ht="15.75">
      <c r="W1675" s="62"/>
      <c r="X1675" s="62"/>
      <c r="Y1675" s="2"/>
      <c r="Z1675" s="2"/>
    </row>
    <row r="1676" spans="23:26" ht="15.75">
      <c r="W1676" s="62"/>
      <c r="X1676" s="62"/>
      <c r="Y1676" s="2"/>
      <c r="Z1676" s="2"/>
    </row>
    <row r="1677" spans="23:26" ht="15.75">
      <c r="W1677" s="62"/>
      <c r="X1677" s="62"/>
      <c r="Y1677" s="2"/>
      <c r="Z1677" s="2"/>
    </row>
    <row r="1678" spans="23:26" ht="15.75">
      <c r="W1678" s="62"/>
      <c r="X1678" s="62"/>
      <c r="Y1678" s="2"/>
      <c r="Z1678" s="2"/>
    </row>
    <row r="1679" spans="23:26" ht="15.75">
      <c r="W1679" s="62"/>
      <c r="X1679" s="62"/>
      <c r="Y1679" s="2"/>
      <c r="Z1679" s="2"/>
    </row>
    <row r="1680" spans="23:26" ht="15.75">
      <c r="W1680" s="62"/>
      <c r="X1680" s="62"/>
      <c r="Y1680" s="2"/>
      <c r="Z1680" s="2"/>
    </row>
    <row r="1681" spans="23:26" ht="15.75">
      <c r="W1681" s="62"/>
      <c r="X1681" s="62"/>
      <c r="Y1681" s="2"/>
      <c r="Z1681" s="2"/>
    </row>
    <row r="1682" spans="23:26" ht="15.75">
      <c r="W1682" s="62"/>
      <c r="X1682" s="62"/>
      <c r="Y1682" s="2"/>
      <c r="Z1682" s="2"/>
    </row>
    <row r="1683" spans="23:26" ht="15.75">
      <c r="W1683" s="62"/>
      <c r="X1683" s="62"/>
      <c r="Y1683" s="2"/>
      <c r="Z1683" s="2"/>
    </row>
    <row r="1684" spans="23:26" ht="15.75">
      <c r="W1684" s="62"/>
      <c r="X1684" s="62"/>
      <c r="Y1684" s="2"/>
      <c r="Z1684" s="2"/>
    </row>
    <row r="1685" spans="23:26" ht="15.75">
      <c r="W1685" s="62"/>
      <c r="X1685" s="62"/>
      <c r="Y1685" s="2"/>
      <c r="Z1685" s="2"/>
    </row>
    <row r="1686" spans="23:26" ht="15.75">
      <c r="W1686" s="62"/>
      <c r="X1686" s="62"/>
      <c r="Y1686" s="2"/>
      <c r="Z1686" s="2"/>
    </row>
    <row r="1687" spans="23:26" ht="15.75">
      <c r="W1687" s="62"/>
      <c r="X1687" s="62"/>
      <c r="Y1687" s="2"/>
      <c r="Z1687" s="2"/>
    </row>
    <row r="1688" spans="23:26" ht="15.75">
      <c r="W1688" s="62"/>
      <c r="X1688" s="62"/>
      <c r="Y1688" s="2"/>
      <c r="Z1688" s="2"/>
    </row>
    <row r="1689" spans="23:26" ht="15.75">
      <c r="W1689" s="62"/>
      <c r="X1689" s="62"/>
      <c r="Y1689" s="2"/>
      <c r="Z1689" s="2"/>
    </row>
    <row r="1690" spans="23:26" ht="15.75">
      <c r="W1690" s="62"/>
      <c r="X1690" s="62"/>
      <c r="Y1690" s="2"/>
      <c r="Z1690" s="2"/>
    </row>
    <row r="1691" spans="23:26" ht="15.75">
      <c r="W1691" s="62"/>
      <c r="X1691" s="62"/>
      <c r="Y1691" s="2"/>
      <c r="Z1691" s="2"/>
    </row>
    <row r="1692" spans="23:26" ht="15.75">
      <c r="W1692" s="62"/>
      <c r="X1692" s="62"/>
      <c r="Y1692" s="2"/>
      <c r="Z1692" s="2"/>
    </row>
    <row r="1693" spans="23:26" ht="15.75">
      <c r="W1693" s="62"/>
      <c r="X1693" s="62"/>
      <c r="Y1693" s="2"/>
      <c r="Z1693" s="2"/>
    </row>
    <row r="1694" spans="23:26" ht="15.75">
      <c r="W1694" s="62"/>
      <c r="X1694" s="62"/>
      <c r="Y1694" s="2"/>
      <c r="Z1694" s="2"/>
    </row>
    <row r="1695" spans="23:26" ht="15.75">
      <c r="W1695" s="62"/>
      <c r="X1695" s="62"/>
      <c r="Y1695" s="2"/>
      <c r="Z1695" s="2"/>
    </row>
    <row r="1696" spans="23:26" ht="15.75">
      <c r="W1696" s="62"/>
      <c r="X1696" s="62"/>
      <c r="Y1696" s="2"/>
      <c r="Z1696" s="2"/>
    </row>
    <row r="1697" spans="23:26" ht="15.75">
      <c r="W1697" s="62"/>
      <c r="X1697" s="62"/>
      <c r="Y1697" s="2"/>
      <c r="Z1697" s="2"/>
    </row>
    <row r="1698" spans="23:26" ht="15.75">
      <c r="W1698" s="62"/>
      <c r="X1698" s="62"/>
      <c r="Y1698" s="2"/>
      <c r="Z1698" s="2"/>
    </row>
    <row r="1699" spans="23:26" ht="15.75">
      <c r="W1699" s="62"/>
      <c r="X1699" s="62"/>
      <c r="Y1699" s="2"/>
      <c r="Z1699" s="2"/>
    </row>
    <row r="1700" spans="23:26" ht="15.75">
      <c r="W1700" s="62"/>
      <c r="X1700" s="62"/>
      <c r="Y1700" s="2"/>
      <c r="Z1700" s="2"/>
    </row>
    <row r="1701" spans="23:26" ht="15.75">
      <c r="W1701" s="62"/>
      <c r="X1701" s="62"/>
      <c r="Y1701" s="2"/>
      <c r="Z1701" s="2"/>
    </row>
    <row r="1702" spans="23:26" ht="15.75">
      <c r="W1702" s="62"/>
      <c r="X1702" s="62"/>
      <c r="Y1702" s="2"/>
      <c r="Z1702" s="2"/>
    </row>
    <row r="1703" spans="23:26" ht="15.75">
      <c r="W1703" s="62"/>
      <c r="X1703" s="62"/>
      <c r="Y1703" s="2"/>
      <c r="Z1703" s="2"/>
    </row>
    <row r="1704" spans="23:26" ht="15.75">
      <c r="W1704" s="62"/>
      <c r="X1704" s="62"/>
      <c r="Y1704" s="2"/>
      <c r="Z1704" s="2"/>
    </row>
    <row r="1705" spans="23:26" ht="15.75">
      <c r="W1705" s="62"/>
      <c r="X1705" s="62"/>
      <c r="Y1705" s="2"/>
      <c r="Z1705" s="2"/>
    </row>
    <row r="1706" spans="23:26" ht="15.75">
      <c r="W1706" s="62"/>
      <c r="X1706" s="62"/>
      <c r="Y1706" s="2"/>
      <c r="Z1706" s="2"/>
    </row>
    <row r="1707" spans="23:26" ht="15.75">
      <c r="W1707" s="62"/>
      <c r="X1707" s="62"/>
      <c r="Y1707" s="2"/>
      <c r="Z1707" s="2"/>
    </row>
    <row r="1708" spans="23:26" ht="15.75">
      <c r="W1708" s="62"/>
      <c r="X1708" s="62"/>
      <c r="Y1708" s="2"/>
      <c r="Z1708" s="2"/>
    </row>
    <row r="1709" spans="23:26" ht="15.75">
      <c r="W1709" s="62"/>
      <c r="X1709" s="62"/>
      <c r="Y1709" s="2"/>
      <c r="Z1709" s="2"/>
    </row>
    <row r="1710" spans="23:26" ht="15.75">
      <c r="W1710" s="62"/>
      <c r="X1710" s="62"/>
      <c r="Y1710" s="2"/>
      <c r="Z1710" s="2"/>
    </row>
    <row r="1711" spans="23:26" ht="15.75">
      <c r="W1711" s="62"/>
      <c r="X1711" s="62"/>
      <c r="Y1711" s="2"/>
      <c r="Z1711" s="2"/>
    </row>
    <row r="1712" spans="23:26" ht="15.75">
      <c r="W1712" s="62"/>
      <c r="X1712" s="62"/>
      <c r="Y1712" s="2"/>
      <c r="Z1712" s="2"/>
    </row>
    <row r="1713" spans="23:26" ht="15.75">
      <c r="W1713" s="62"/>
      <c r="X1713" s="62"/>
      <c r="Y1713" s="2"/>
      <c r="Z1713" s="2"/>
    </row>
    <row r="1714" spans="23:26" ht="15.75">
      <c r="W1714" s="62"/>
      <c r="X1714" s="62"/>
      <c r="Y1714" s="2"/>
      <c r="Z1714" s="2"/>
    </row>
    <row r="1715" spans="23:26" ht="15.75">
      <c r="W1715" s="62"/>
      <c r="X1715" s="62"/>
      <c r="Y1715" s="2"/>
      <c r="Z1715" s="2"/>
    </row>
    <row r="1716" spans="23:26" ht="15.75">
      <c r="W1716" s="62"/>
      <c r="X1716" s="62"/>
      <c r="Y1716" s="2"/>
      <c r="Z1716" s="2"/>
    </row>
    <row r="1717" spans="23:26" ht="15.75">
      <c r="W1717" s="62"/>
      <c r="X1717" s="62"/>
      <c r="Y1717" s="2"/>
      <c r="Z1717" s="2"/>
    </row>
    <row r="1718" spans="23:26" ht="15.75">
      <c r="W1718" s="62"/>
      <c r="X1718" s="62"/>
      <c r="Y1718" s="2"/>
      <c r="Z1718" s="2"/>
    </row>
    <row r="1719" spans="23:26" ht="15.75">
      <c r="W1719" s="62"/>
      <c r="X1719" s="62"/>
      <c r="Y1719" s="2"/>
      <c r="Z1719" s="2"/>
    </row>
    <row r="1720" spans="23:26" ht="15.75">
      <c r="W1720" s="62"/>
      <c r="X1720" s="62"/>
      <c r="Y1720" s="2"/>
      <c r="Z1720" s="2"/>
    </row>
    <row r="1721" spans="23:26" ht="15.75">
      <c r="W1721" s="62"/>
      <c r="X1721" s="62"/>
      <c r="Y1721" s="2"/>
      <c r="Z1721" s="2"/>
    </row>
    <row r="1722" spans="23:26" ht="15.75">
      <c r="W1722" s="62"/>
      <c r="X1722" s="62"/>
      <c r="Y1722" s="2"/>
      <c r="Z1722" s="2"/>
    </row>
    <row r="1723" spans="23:26" ht="15.75">
      <c r="W1723" s="62"/>
      <c r="X1723" s="62"/>
      <c r="Y1723" s="2"/>
      <c r="Z1723" s="2"/>
    </row>
    <row r="1724" spans="23:26" ht="15.75">
      <c r="W1724" s="62"/>
      <c r="X1724" s="62"/>
      <c r="Y1724" s="2"/>
      <c r="Z1724" s="2"/>
    </row>
    <row r="1725" spans="23:26" ht="15.75">
      <c r="W1725" s="62"/>
      <c r="X1725" s="62"/>
      <c r="Y1725" s="2"/>
      <c r="Z1725" s="2"/>
    </row>
    <row r="1726" spans="23:26" ht="15.75">
      <c r="W1726" s="62"/>
      <c r="X1726" s="62"/>
      <c r="Y1726" s="2"/>
      <c r="Z1726" s="2"/>
    </row>
    <row r="1727" spans="23:26" ht="15.75">
      <c r="W1727" s="62"/>
      <c r="X1727" s="62"/>
      <c r="Y1727" s="2"/>
      <c r="Z1727" s="2"/>
    </row>
    <row r="1728" spans="23:26" ht="15.75">
      <c r="W1728" s="62"/>
      <c r="X1728" s="62"/>
      <c r="Y1728" s="2"/>
      <c r="Z1728" s="2"/>
    </row>
    <row r="1729" spans="23:26" ht="15.75">
      <c r="W1729" s="62"/>
      <c r="X1729" s="62"/>
      <c r="Y1729" s="2"/>
      <c r="Z1729" s="2"/>
    </row>
    <row r="1730" spans="23:26" ht="15.75">
      <c r="W1730" s="62"/>
      <c r="X1730" s="62"/>
      <c r="Y1730" s="2"/>
      <c r="Z1730" s="2"/>
    </row>
    <row r="1731" spans="23:26" ht="15.75">
      <c r="W1731" s="62"/>
      <c r="X1731" s="62"/>
      <c r="Y1731" s="2"/>
      <c r="Z1731" s="2"/>
    </row>
    <row r="1732" spans="23:26" ht="15.75">
      <c r="W1732" s="62"/>
      <c r="X1732" s="62"/>
      <c r="Y1732" s="2"/>
      <c r="Z1732" s="2"/>
    </row>
    <row r="1733" spans="23:26" ht="15.75">
      <c r="W1733" s="62"/>
      <c r="X1733" s="62"/>
      <c r="Y1733" s="2"/>
      <c r="Z1733" s="2"/>
    </row>
    <row r="1734" spans="23:26" ht="15.75">
      <c r="W1734" s="62"/>
      <c r="X1734" s="62"/>
      <c r="Y1734" s="2"/>
      <c r="Z1734" s="2"/>
    </row>
    <row r="1735" spans="23:26" ht="15.75">
      <c r="W1735" s="62"/>
      <c r="X1735" s="62"/>
      <c r="Y1735" s="2"/>
      <c r="Z1735" s="2"/>
    </row>
    <row r="1736" spans="23:26" ht="15.75">
      <c r="W1736" s="62"/>
      <c r="X1736" s="62"/>
      <c r="Y1736" s="2"/>
      <c r="Z1736" s="2"/>
    </row>
    <row r="1737" spans="23:26" ht="15.75">
      <c r="W1737" s="62"/>
      <c r="X1737" s="62"/>
      <c r="Y1737" s="2"/>
      <c r="Z1737" s="2"/>
    </row>
    <row r="1738" spans="23:26" ht="15.75">
      <c r="W1738" s="62"/>
      <c r="X1738" s="62"/>
      <c r="Y1738" s="2"/>
      <c r="Z1738" s="2"/>
    </row>
    <row r="1739" spans="23:26" ht="15.75">
      <c r="W1739" s="62"/>
      <c r="X1739" s="62"/>
      <c r="Y1739" s="2"/>
      <c r="Z1739" s="2"/>
    </row>
    <row r="1740" spans="23:26" ht="15.75">
      <c r="W1740" s="62"/>
      <c r="X1740" s="62"/>
      <c r="Y1740" s="2"/>
      <c r="Z1740" s="2"/>
    </row>
    <row r="1741" spans="23:26" ht="15.75">
      <c r="W1741" s="62"/>
      <c r="X1741" s="62"/>
      <c r="Y1741" s="2"/>
      <c r="Z1741" s="2"/>
    </row>
    <row r="1742" spans="23:26" ht="15.75">
      <c r="W1742" s="62"/>
      <c r="X1742" s="62"/>
      <c r="Y1742" s="2"/>
      <c r="Z1742" s="2"/>
    </row>
    <row r="1743" spans="23:26" ht="15.75">
      <c r="W1743" s="62"/>
      <c r="X1743" s="62"/>
      <c r="Y1743" s="2"/>
      <c r="Z1743" s="2"/>
    </row>
    <row r="1744" spans="23:26" ht="15.75">
      <c r="W1744" s="62"/>
      <c r="X1744" s="62"/>
      <c r="Y1744" s="2"/>
      <c r="Z1744" s="2"/>
    </row>
    <row r="1745" spans="23:26" ht="15.75">
      <c r="W1745" s="62"/>
      <c r="X1745" s="62"/>
      <c r="Y1745" s="2"/>
      <c r="Z1745" s="2"/>
    </row>
    <row r="1746" spans="23:26" ht="15.75">
      <c r="W1746" s="62"/>
      <c r="X1746" s="62"/>
      <c r="Y1746" s="2"/>
      <c r="Z1746" s="2"/>
    </row>
    <row r="1747" spans="23:26" ht="15.75">
      <c r="W1747" s="62"/>
      <c r="X1747" s="62"/>
      <c r="Y1747" s="2"/>
      <c r="Z1747" s="2"/>
    </row>
    <row r="1748" spans="23:26" ht="15.75">
      <c r="W1748" s="62"/>
      <c r="X1748" s="62"/>
      <c r="Y1748" s="2"/>
      <c r="Z1748" s="2"/>
    </row>
    <row r="1749" spans="23:26" ht="15.75">
      <c r="W1749" s="62"/>
      <c r="X1749" s="62"/>
      <c r="Y1749" s="2"/>
      <c r="Z1749" s="2"/>
    </row>
    <row r="1750" spans="23:26" ht="15.75">
      <c r="W1750" s="62"/>
      <c r="X1750" s="62"/>
      <c r="Y1750" s="2"/>
      <c r="Z1750" s="2"/>
    </row>
    <row r="1751" spans="23:26" ht="15.75">
      <c r="W1751" s="62"/>
      <c r="X1751" s="62"/>
      <c r="Y1751" s="2"/>
      <c r="Z1751" s="2"/>
    </row>
    <row r="1752" spans="23:26" ht="15.75">
      <c r="W1752" s="62"/>
      <c r="X1752" s="62"/>
      <c r="Y1752" s="2"/>
      <c r="Z1752" s="2"/>
    </row>
    <row r="1753" spans="23:26" ht="15.75">
      <c r="W1753" s="62"/>
      <c r="X1753" s="62"/>
      <c r="Y1753" s="2"/>
      <c r="Z1753" s="2"/>
    </row>
    <row r="1754" spans="23:26" ht="15.75">
      <c r="W1754" s="62"/>
      <c r="X1754" s="62"/>
      <c r="Y1754" s="2"/>
      <c r="Z1754" s="2"/>
    </row>
    <row r="1755" spans="23:26" ht="15.75">
      <c r="W1755" s="62"/>
      <c r="X1755" s="62"/>
      <c r="Y1755" s="2"/>
      <c r="Z1755" s="2"/>
    </row>
    <row r="1756" spans="23:26" ht="15.75">
      <c r="W1756" s="62"/>
      <c r="X1756" s="62"/>
      <c r="Y1756" s="2"/>
      <c r="Z1756" s="2"/>
    </row>
    <row r="1757" spans="23:26" ht="15.75">
      <c r="W1757" s="62"/>
      <c r="X1757" s="62"/>
      <c r="Y1757" s="2"/>
      <c r="Z1757" s="2"/>
    </row>
    <row r="1758" spans="23:26" ht="15.75">
      <c r="W1758" s="62"/>
      <c r="X1758" s="62"/>
      <c r="Y1758" s="2"/>
      <c r="Z1758" s="2"/>
    </row>
    <row r="1759" spans="23:26" ht="15.75">
      <c r="W1759" s="62"/>
      <c r="X1759" s="62"/>
      <c r="Y1759" s="2"/>
      <c r="Z1759" s="2"/>
    </row>
    <row r="1760" spans="23:26" ht="15.75">
      <c r="W1760" s="62"/>
      <c r="X1760" s="62"/>
      <c r="Y1760" s="2"/>
      <c r="Z1760" s="2"/>
    </row>
    <row r="1761" spans="23:26" ht="15.75">
      <c r="W1761" s="62"/>
      <c r="X1761" s="62"/>
      <c r="Y1761" s="2"/>
      <c r="Z1761" s="2"/>
    </row>
    <row r="1762" spans="23:26" ht="15.75">
      <c r="W1762" s="62"/>
      <c r="X1762" s="62"/>
      <c r="Y1762" s="2"/>
      <c r="Z1762" s="2"/>
    </row>
    <row r="1763" spans="23:26" ht="15.75">
      <c r="W1763" s="62"/>
      <c r="X1763" s="62"/>
      <c r="Y1763" s="2"/>
      <c r="Z1763" s="2"/>
    </row>
    <row r="1764" spans="23:26" ht="15.75">
      <c r="W1764" s="62"/>
      <c r="X1764" s="62"/>
      <c r="Y1764" s="2"/>
      <c r="Z1764" s="2"/>
    </row>
    <row r="1765" spans="23:26" ht="15.75">
      <c r="W1765" s="62"/>
      <c r="X1765" s="62"/>
      <c r="Y1765" s="2"/>
      <c r="Z1765" s="2"/>
    </row>
    <row r="1766" spans="23:26" ht="15.75">
      <c r="W1766" s="62"/>
      <c r="X1766" s="62"/>
      <c r="Y1766" s="2"/>
      <c r="Z1766" s="2"/>
    </row>
    <row r="1767" spans="23:26" ht="15.75">
      <c r="W1767" s="62"/>
      <c r="X1767" s="62"/>
      <c r="Y1767" s="2"/>
      <c r="Z1767" s="2"/>
    </row>
    <row r="1768" spans="23:26" ht="15.75">
      <c r="W1768" s="62"/>
      <c r="X1768" s="62"/>
      <c r="Y1768" s="2"/>
      <c r="Z1768" s="2"/>
    </row>
    <row r="1769" spans="23:26" ht="15.75">
      <c r="W1769" s="62"/>
      <c r="X1769" s="62"/>
      <c r="Y1769" s="2"/>
      <c r="Z1769" s="2"/>
    </row>
    <row r="1770" spans="23:26" ht="15.75">
      <c r="W1770" s="62"/>
      <c r="X1770" s="62"/>
      <c r="Y1770" s="2"/>
      <c r="Z1770" s="2"/>
    </row>
    <row r="1771" spans="23:26" ht="15.75">
      <c r="W1771" s="62"/>
      <c r="X1771" s="62"/>
      <c r="Y1771" s="2"/>
      <c r="Z1771" s="2"/>
    </row>
    <row r="1772" spans="23:26" ht="15.75">
      <c r="W1772" s="62"/>
      <c r="X1772" s="62"/>
      <c r="Y1772" s="2"/>
      <c r="Z1772" s="2"/>
    </row>
    <row r="1773" spans="23:26" ht="15.75">
      <c r="W1773" s="62"/>
      <c r="X1773" s="62"/>
      <c r="Y1773" s="2"/>
      <c r="Z1773" s="2"/>
    </row>
    <row r="1774" spans="23:26" ht="15.75">
      <c r="W1774" s="62"/>
      <c r="X1774" s="62"/>
      <c r="Y1774" s="2"/>
      <c r="Z1774" s="2"/>
    </row>
    <row r="1775" spans="23:26" ht="15.75">
      <c r="W1775" s="62"/>
      <c r="X1775" s="62"/>
      <c r="Y1775" s="2"/>
      <c r="Z1775" s="2"/>
    </row>
    <row r="1776" spans="23:26" ht="15.75">
      <c r="W1776" s="62"/>
      <c r="X1776" s="62"/>
      <c r="Y1776" s="2"/>
      <c r="Z1776" s="2"/>
    </row>
    <row r="1777" spans="23:26" ht="15.75">
      <c r="W1777" s="62"/>
      <c r="X1777" s="62"/>
      <c r="Y1777" s="2"/>
      <c r="Z1777" s="2"/>
    </row>
    <row r="1778" spans="23:26" ht="15.75">
      <c r="W1778" s="62"/>
      <c r="X1778" s="62"/>
      <c r="Y1778" s="2"/>
      <c r="Z1778" s="2"/>
    </row>
    <row r="1779" spans="23:26" ht="15.75">
      <c r="W1779" s="62"/>
      <c r="X1779" s="62"/>
      <c r="Y1779" s="2"/>
      <c r="Z1779" s="2"/>
    </row>
    <row r="1780" spans="23:26" ht="15.75">
      <c r="W1780" s="62"/>
      <c r="X1780" s="62"/>
      <c r="Y1780" s="2"/>
      <c r="Z1780" s="2"/>
    </row>
    <row r="1781" spans="23:26" ht="15.75">
      <c r="W1781" s="62"/>
      <c r="X1781" s="62"/>
      <c r="Y1781" s="2"/>
      <c r="Z1781" s="2"/>
    </row>
    <row r="1782" spans="23:26" ht="15.75">
      <c r="W1782" s="62"/>
      <c r="X1782" s="62"/>
      <c r="Y1782" s="2"/>
      <c r="Z1782" s="2"/>
    </row>
    <row r="1783" spans="23:26" ht="15.75">
      <c r="W1783" s="62"/>
      <c r="X1783" s="62"/>
      <c r="Y1783" s="2"/>
      <c r="Z1783" s="2"/>
    </row>
    <row r="1784" spans="23:26" ht="15.75">
      <c r="W1784" s="62"/>
      <c r="X1784" s="62"/>
      <c r="Y1784" s="2"/>
      <c r="Z1784" s="2"/>
    </row>
    <row r="1785" spans="23:26" ht="15.75">
      <c r="W1785" s="62"/>
      <c r="X1785" s="62"/>
      <c r="Y1785" s="2"/>
      <c r="Z1785" s="2"/>
    </row>
    <row r="1786" spans="23:26" ht="15.75">
      <c r="W1786" s="62"/>
      <c r="X1786" s="62"/>
      <c r="Y1786" s="2"/>
      <c r="Z1786" s="2"/>
    </row>
    <row r="1787" spans="23:26" ht="15.75">
      <c r="W1787" s="62"/>
      <c r="X1787" s="62"/>
      <c r="Y1787" s="2"/>
      <c r="Z1787" s="2"/>
    </row>
    <row r="1788" spans="23:26" ht="15.75">
      <c r="W1788" s="62"/>
      <c r="X1788" s="62"/>
      <c r="Y1788" s="2"/>
      <c r="Z1788" s="2"/>
    </row>
    <row r="1789" spans="23:26" ht="15.75">
      <c r="W1789" s="62"/>
      <c r="X1789" s="62"/>
      <c r="Y1789" s="2"/>
      <c r="Z1789" s="2"/>
    </row>
    <row r="1790" spans="23:26" ht="15.75">
      <c r="W1790" s="62"/>
      <c r="X1790" s="62"/>
      <c r="Y1790" s="2"/>
      <c r="Z1790" s="2"/>
    </row>
    <row r="1791" spans="23:26" ht="15.75">
      <c r="W1791" s="62"/>
      <c r="X1791" s="62"/>
      <c r="Y1791" s="2"/>
      <c r="Z1791" s="2"/>
    </row>
    <row r="1792" spans="23:26" ht="15.75">
      <c r="W1792" s="62"/>
      <c r="X1792" s="62"/>
      <c r="Y1792" s="2"/>
      <c r="Z1792" s="2"/>
    </row>
    <row r="1793" spans="23:26" ht="15.75">
      <c r="W1793" s="62"/>
      <c r="X1793" s="62"/>
      <c r="Y1793" s="2"/>
      <c r="Z1793" s="2"/>
    </row>
    <row r="1794" spans="23:26" ht="15.75">
      <c r="W1794" s="62"/>
      <c r="X1794" s="62"/>
      <c r="Y1794" s="2"/>
      <c r="Z1794" s="2"/>
    </row>
    <row r="1795" spans="23:26" ht="15.75">
      <c r="W1795" s="62"/>
      <c r="X1795" s="62"/>
      <c r="Y1795" s="2"/>
      <c r="Z1795" s="2"/>
    </row>
    <row r="1796" spans="23:26" ht="15.75">
      <c r="W1796" s="62"/>
      <c r="X1796" s="62"/>
      <c r="Y1796" s="2"/>
      <c r="Z1796" s="2"/>
    </row>
    <row r="1797" spans="23:26" ht="15.75">
      <c r="W1797" s="62"/>
      <c r="X1797" s="62"/>
      <c r="Y1797" s="2"/>
      <c r="Z1797" s="2"/>
    </row>
    <row r="1798" spans="23:26" ht="15.75">
      <c r="W1798" s="62"/>
      <c r="X1798" s="62"/>
      <c r="Y1798" s="2"/>
      <c r="Z1798" s="2"/>
    </row>
    <row r="1799" spans="23:26" ht="15.75">
      <c r="W1799" s="62"/>
      <c r="X1799" s="62"/>
      <c r="Y1799" s="2"/>
      <c r="Z1799" s="2"/>
    </row>
    <row r="1800" spans="23:26" ht="15.75">
      <c r="W1800" s="62"/>
      <c r="X1800" s="62"/>
      <c r="Y1800" s="2"/>
      <c r="Z1800" s="2"/>
    </row>
    <row r="1801" spans="23:26" ht="15.75">
      <c r="W1801" s="62"/>
      <c r="X1801" s="62"/>
      <c r="Y1801" s="2"/>
      <c r="Z1801" s="2"/>
    </row>
    <row r="1802" spans="23:26" ht="15.75">
      <c r="W1802" s="62"/>
      <c r="X1802" s="62"/>
      <c r="Y1802" s="2"/>
      <c r="Z1802" s="2"/>
    </row>
    <row r="1803" spans="23:26" ht="15.75">
      <c r="W1803" s="62"/>
      <c r="X1803" s="62"/>
      <c r="Y1803" s="2"/>
      <c r="Z1803" s="2"/>
    </row>
    <row r="1804" spans="23:26" ht="15.75">
      <c r="W1804" s="62"/>
      <c r="X1804" s="62"/>
      <c r="Y1804" s="2"/>
      <c r="Z1804" s="2"/>
    </row>
    <row r="1805" spans="23:26" ht="15.75">
      <c r="W1805" s="62"/>
      <c r="X1805" s="62"/>
      <c r="Y1805" s="2"/>
      <c r="Z1805" s="2"/>
    </row>
    <row r="1806" spans="23:26" ht="15.75">
      <c r="W1806" s="62"/>
      <c r="X1806" s="62"/>
      <c r="Y1806" s="2"/>
      <c r="Z1806" s="2"/>
    </row>
    <row r="1807" spans="23:26" ht="15.75">
      <c r="W1807" s="62"/>
      <c r="X1807" s="62"/>
      <c r="Y1807" s="2"/>
      <c r="Z1807" s="2"/>
    </row>
    <row r="1808" spans="23:26" ht="15.75">
      <c r="W1808" s="62"/>
      <c r="X1808" s="62"/>
      <c r="Y1808" s="2"/>
      <c r="Z1808" s="2"/>
    </row>
    <row r="1809" spans="23:26" ht="15.75">
      <c r="W1809" s="62"/>
      <c r="X1809" s="62"/>
      <c r="Y1809" s="2"/>
      <c r="Z1809" s="2"/>
    </row>
    <row r="1810" spans="23:26" ht="15.75">
      <c r="W1810" s="62"/>
      <c r="X1810" s="62"/>
      <c r="Y1810" s="2"/>
      <c r="Z1810" s="2"/>
    </row>
    <row r="1811" spans="23:26" ht="15.75">
      <c r="W1811" s="62"/>
      <c r="X1811" s="62"/>
      <c r="Y1811" s="2"/>
      <c r="Z1811" s="2"/>
    </row>
    <row r="1812" spans="23:26" ht="15.75">
      <c r="W1812" s="62"/>
      <c r="X1812" s="62"/>
      <c r="Y1812" s="2"/>
      <c r="Z1812" s="2"/>
    </row>
    <row r="1813" spans="23:26" ht="15.75">
      <c r="W1813" s="62"/>
      <c r="X1813" s="62"/>
      <c r="Y1813" s="2"/>
      <c r="Z1813" s="2"/>
    </row>
    <row r="1814" spans="23:26" ht="15.75">
      <c r="W1814" s="62"/>
      <c r="X1814" s="62"/>
      <c r="Y1814" s="2"/>
      <c r="Z1814" s="2"/>
    </row>
    <row r="1815" spans="23:26" ht="15.75">
      <c r="W1815" s="62"/>
      <c r="X1815" s="62"/>
      <c r="Y1815" s="2"/>
      <c r="Z1815" s="2"/>
    </row>
    <row r="1816" spans="23:26" ht="15.75">
      <c r="W1816" s="62"/>
      <c r="X1816" s="62"/>
      <c r="Y1816" s="2"/>
      <c r="Z1816" s="2"/>
    </row>
    <row r="1817" spans="23:26" ht="15.75">
      <c r="W1817" s="62"/>
      <c r="X1817" s="62"/>
      <c r="Y1817" s="2"/>
      <c r="Z1817" s="2"/>
    </row>
    <row r="1818" spans="23:26" ht="15.75">
      <c r="W1818" s="62"/>
      <c r="X1818" s="62"/>
      <c r="Y1818" s="2"/>
      <c r="Z1818" s="2"/>
    </row>
    <row r="1819" spans="23:26" ht="15.75">
      <c r="W1819" s="62"/>
      <c r="X1819" s="62"/>
      <c r="Y1819" s="2"/>
      <c r="Z1819" s="2"/>
    </row>
    <row r="1820" spans="23:26" ht="15.75">
      <c r="W1820" s="62"/>
      <c r="X1820" s="62"/>
      <c r="Y1820" s="2"/>
      <c r="Z1820" s="2"/>
    </row>
    <row r="1821" spans="23:26" ht="15.75">
      <c r="W1821" s="62"/>
      <c r="X1821" s="62"/>
      <c r="Y1821" s="2"/>
      <c r="Z1821" s="2"/>
    </row>
    <row r="1822" spans="23:26" ht="15.75">
      <c r="W1822" s="62"/>
      <c r="X1822" s="62"/>
      <c r="Y1822" s="2"/>
      <c r="Z1822" s="2"/>
    </row>
    <row r="1823" spans="23:26" ht="15.75">
      <c r="W1823" s="62"/>
      <c r="X1823" s="62"/>
      <c r="Y1823" s="2"/>
      <c r="Z1823" s="2"/>
    </row>
    <row r="1824" spans="23:26" ht="15.75">
      <c r="W1824" s="62"/>
      <c r="X1824" s="62"/>
      <c r="Y1824" s="2"/>
      <c r="Z1824" s="2"/>
    </row>
    <row r="1825" spans="23:26" ht="15.75">
      <c r="W1825" s="62"/>
      <c r="X1825" s="62"/>
      <c r="Y1825" s="2"/>
      <c r="Z1825" s="2"/>
    </row>
    <row r="1826" spans="23:26" ht="15.75">
      <c r="W1826" s="62"/>
      <c r="X1826" s="62"/>
      <c r="Y1826" s="2"/>
      <c r="Z1826" s="2"/>
    </row>
    <row r="1827" spans="23:26" ht="15.75">
      <c r="W1827" s="62"/>
      <c r="X1827" s="62"/>
      <c r="Y1827" s="2"/>
      <c r="Z1827" s="2"/>
    </row>
    <row r="1828" spans="23:26" ht="15.75">
      <c r="W1828" s="62"/>
      <c r="X1828" s="62"/>
      <c r="Y1828" s="2"/>
      <c r="Z1828" s="2"/>
    </row>
    <row r="1829" spans="23:26" ht="15.75">
      <c r="W1829" s="62"/>
      <c r="X1829" s="62"/>
      <c r="Y1829" s="2"/>
      <c r="Z1829" s="2"/>
    </row>
    <row r="1830" spans="23:26" ht="15.75">
      <c r="W1830" s="62"/>
      <c r="X1830" s="62"/>
      <c r="Y1830" s="2"/>
      <c r="Z1830" s="2"/>
    </row>
    <row r="1831" spans="23:26" ht="15.75">
      <c r="W1831" s="62"/>
      <c r="X1831" s="62"/>
      <c r="Y1831" s="2"/>
      <c r="Z1831" s="2"/>
    </row>
    <row r="1832" spans="23:26" ht="15.75">
      <c r="W1832" s="62"/>
      <c r="X1832" s="62"/>
      <c r="Y1832" s="2"/>
      <c r="Z1832" s="2"/>
    </row>
    <row r="1833" spans="23:26" ht="15.75">
      <c r="W1833" s="62"/>
      <c r="X1833" s="62"/>
      <c r="Y1833" s="2"/>
      <c r="Z1833" s="2"/>
    </row>
    <row r="1834" spans="23:26" ht="15.75">
      <c r="W1834" s="62"/>
      <c r="X1834" s="62"/>
      <c r="Y1834" s="2"/>
      <c r="Z1834" s="2"/>
    </row>
    <row r="1835" spans="23:26" ht="15.75">
      <c r="W1835" s="62"/>
      <c r="X1835" s="62"/>
      <c r="Y1835" s="2"/>
      <c r="Z1835" s="2"/>
    </row>
    <row r="1836" spans="23:26" ht="15.75">
      <c r="W1836" s="62"/>
      <c r="X1836" s="62"/>
      <c r="Y1836" s="2"/>
      <c r="Z1836" s="2"/>
    </row>
    <row r="1837" spans="23:26" ht="15.75">
      <c r="W1837" s="62"/>
      <c r="X1837" s="62"/>
      <c r="Y1837" s="2"/>
      <c r="Z1837" s="2"/>
    </row>
    <row r="1838" spans="23:26" ht="15.75">
      <c r="W1838" s="62"/>
      <c r="X1838" s="62"/>
      <c r="Y1838" s="2"/>
      <c r="Z1838" s="2"/>
    </row>
    <row r="1839" spans="23:26" ht="15.75">
      <c r="W1839" s="62"/>
      <c r="X1839" s="62"/>
      <c r="Y1839" s="2"/>
      <c r="Z1839" s="2"/>
    </row>
    <row r="1840" spans="23:26" ht="15.75">
      <c r="W1840" s="62"/>
      <c r="X1840" s="62"/>
      <c r="Y1840" s="2"/>
      <c r="Z1840" s="2"/>
    </row>
    <row r="1841" spans="23:26" ht="15.75">
      <c r="W1841" s="62"/>
      <c r="X1841" s="62"/>
      <c r="Y1841" s="2"/>
      <c r="Z1841" s="2"/>
    </row>
    <row r="1842" spans="23:26" ht="15.75">
      <c r="W1842" s="62"/>
      <c r="X1842" s="62"/>
      <c r="Y1842" s="2"/>
      <c r="Z1842" s="2"/>
    </row>
    <row r="1843" spans="23:26" ht="15.75">
      <c r="W1843" s="62"/>
      <c r="X1843" s="62"/>
      <c r="Y1843" s="2"/>
      <c r="Z1843" s="2"/>
    </row>
    <row r="1844" spans="23:26" ht="15.75">
      <c r="W1844" s="62"/>
      <c r="X1844" s="62"/>
      <c r="Y1844" s="2"/>
      <c r="Z1844" s="2"/>
    </row>
    <row r="1845" spans="23:26" ht="15.75">
      <c r="W1845" s="62"/>
      <c r="X1845" s="62"/>
      <c r="Y1845" s="2"/>
      <c r="Z1845" s="2"/>
    </row>
    <row r="1846" spans="23:26" ht="15.75">
      <c r="W1846" s="62"/>
      <c r="X1846" s="62"/>
      <c r="Y1846" s="2"/>
      <c r="Z1846" s="2"/>
    </row>
    <row r="1847" spans="23:26" ht="15.75">
      <c r="W1847" s="62"/>
      <c r="X1847" s="62"/>
      <c r="Y1847" s="2"/>
      <c r="Z1847" s="2"/>
    </row>
    <row r="1848" spans="23:26" ht="15.75">
      <c r="W1848" s="62"/>
      <c r="X1848" s="62"/>
      <c r="Y1848" s="2"/>
      <c r="Z1848" s="2"/>
    </row>
    <row r="1849" spans="23:26" ht="15.75">
      <c r="W1849" s="62"/>
      <c r="X1849" s="62"/>
      <c r="Y1849" s="2"/>
      <c r="Z1849" s="2"/>
    </row>
    <row r="1850" spans="23:26" ht="15.75">
      <c r="W1850" s="62"/>
      <c r="X1850" s="62"/>
      <c r="Y1850" s="2"/>
      <c r="Z1850" s="2"/>
    </row>
    <row r="1851" spans="23:26" ht="15.75">
      <c r="W1851" s="62"/>
      <c r="X1851" s="62"/>
      <c r="Y1851" s="2"/>
      <c r="Z1851" s="2"/>
    </row>
    <row r="1852" spans="23:26" ht="15.75">
      <c r="W1852" s="62"/>
      <c r="X1852" s="62"/>
      <c r="Y1852" s="2"/>
      <c r="Z1852" s="2"/>
    </row>
    <row r="1853" spans="23:26" ht="15.75">
      <c r="W1853" s="62"/>
      <c r="X1853" s="62"/>
      <c r="Y1853" s="2"/>
      <c r="Z1853" s="2"/>
    </row>
    <row r="1854" spans="23:26" ht="15.75">
      <c r="W1854" s="62"/>
      <c r="X1854" s="62"/>
      <c r="Y1854" s="2"/>
      <c r="Z1854" s="2"/>
    </row>
    <row r="1855" spans="23:26" ht="15.75">
      <c r="W1855" s="62"/>
      <c r="X1855" s="62"/>
      <c r="Y1855" s="2"/>
      <c r="Z1855" s="2"/>
    </row>
    <row r="1856" spans="23:26" ht="15.75">
      <c r="W1856" s="62"/>
      <c r="X1856" s="62"/>
      <c r="Y1856" s="2"/>
      <c r="Z1856" s="2"/>
    </row>
    <row r="1857" spans="23:26" ht="15.75">
      <c r="W1857" s="62"/>
      <c r="X1857" s="62"/>
      <c r="Y1857" s="2"/>
      <c r="Z1857" s="2"/>
    </row>
    <row r="1858" spans="23:26" ht="15.75">
      <c r="W1858" s="62"/>
      <c r="X1858" s="62"/>
      <c r="Y1858" s="2"/>
      <c r="Z1858" s="2"/>
    </row>
    <row r="1859" spans="23:26" ht="15.75">
      <c r="W1859" s="62"/>
      <c r="X1859" s="62"/>
      <c r="Y1859" s="2"/>
      <c r="Z1859" s="2"/>
    </row>
    <row r="1860" spans="23:26" ht="15.75">
      <c r="W1860" s="62"/>
      <c r="X1860" s="62"/>
      <c r="Y1860" s="2"/>
      <c r="Z1860" s="2"/>
    </row>
    <row r="1861" spans="23:26" ht="15.75">
      <c r="W1861" s="62"/>
      <c r="X1861" s="62"/>
      <c r="Y1861" s="2"/>
      <c r="Z1861" s="2"/>
    </row>
    <row r="1862" spans="23:26" ht="15.75">
      <c r="W1862" s="62"/>
      <c r="X1862" s="62"/>
      <c r="Y1862" s="2"/>
      <c r="Z1862" s="2"/>
    </row>
    <row r="1863" spans="23:26" ht="15.75">
      <c r="W1863" s="62"/>
      <c r="X1863" s="62"/>
      <c r="Y1863" s="2"/>
      <c r="Z1863" s="2"/>
    </row>
    <row r="1864" spans="23:26" ht="15.75">
      <c r="W1864" s="62"/>
      <c r="X1864" s="62"/>
      <c r="Y1864" s="2"/>
      <c r="Z1864" s="2"/>
    </row>
    <row r="1865" spans="23:26" ht="15.75">
      <c r="W1865" s="62"/>
      <c r="X1865" s="62"/>
      <c r="Y1865" s="2"/>
      <c r="Z1865" s="2"/>
    </row>
    <row r="1866" spans="23:26" ht="15.75">
      <c r="W1866" s="62"/>
      <c r="X1866" s="62"/>
      <c r="Y1866" s="2"/>
      <c r="Z1866" s="2"/>
    </row>
    <row r="1867" spans="23:26" ht="15.75">
      <c r="W1867" s="62"/>
      <c r="X1867" s="62"/>
      <c r="Y1867" s="2"/>
      <c r="Z1867" s="2"/>
    </row>
    <row r="1868" spans="23:26" ht="15.75">
      <c r="W1868" s="62"/>
      <c r="X1868" s="62"/>
      <c r="Y1868" s="2"/>
      <c r="Z1868" s="2"/>
    </row>
    <row r="1869" spans="23:26" ht="15.75">
      <c r="W1869" s="62"/>
      <c r="X1869" s="62"/>
      <c r="Y1869" s="2"/>
      <c r="Z1869" s="2"/>
    </row>
    <row r="1870" spans="23:26" ht="15.75">
      <c r="W1870" s="62"/>
      <c r="X1870" s="62"/>
      <c r="Y1870" s="2"/>
      <c r="Z1870" s="2"/>
    </row>
    <row r="1871" spans="23:26" ht="15.75">
      <c r="W1871" s="62"/>
      <c r="X1871" s="62"/>
      <c r="Y1871" s="2"/>
      <c r="Z1871" s="2"/>
    </row>
    <row r="1872" spans="23:26" ht="15.75">
      <c r="W1872" s="62"/>
      <c r="X1872" s="62"/>
      <c r="Y1872" s="2"/>
      <c r="Z1872" s="2"/>
    </row>
    <row r="1873" spans="23:26" ht="15.75">
      <c r="W1873" s="62"/>
      <c r="X1873" s="62"/>
      <c r="Y1873" s="2"/>
      <c r="Z1873" s="2"/>
    </row>
    <row r="1874" spans="23:26" ht="15.75">
      <c r="W1874" s="62"/>
      <c r="X1874" s="62"/>
      <c r="Y1874" s="2"/>
      <c r="Z1874" s="2"/>
    </row>
    <row r="1875" spans="23:26" ht="15.75">
      <c r="W1875" s="62"/>
      <c r="X1875" s="62"/>
      <c r="Y1875" s="2"/>
      <c r="Z1875" s="2"/>
    </row>
    <row r="1876" spans="23:26" ht="15.75">
      <c r="W1876" s="62"/>
      <c r="X1876" s="62"/>
      <c r="Y1876" s="2"/>
      <c r="Z1876" s="2"/>
    </row>
    <row r="1877" spans="23:26" ht="15.75">
      <c r="W1877" s="62"/>
      <c r="X1877" s="62"/>
      <c r="Y1877" s="2"/>
      <c r="Z1877" s="2"/>
    </row>
    <row r="1878" spans="23:26" ht="15.75">
      <c r="W1878" s="62"/>
      <c r="X1878" s="62"/>
      <c r="Y1878" s="2"/>
      <c r="Z1878" s="2"/>
    </row>
    <row r="1879" spans="23:26" ht="15.75">
      <c r="W1879" s="62"/>
      <c r="X1879" s="62"/>
      <c r="Y1879" s="2"/>
      <c r="Z1879" s="2"/>
    </row>
    <row r="1880" spans="23:26" ht="15.75">
      <c r="W1880" s="62"/>
      <c r="X1880" s="62"/>
      <c r="Y1880" s="2"/>
      <c r="Z1880" s="2"/>
    </row>
    <row r="1881" spans="23:26" ht="15.75">
      <c r="W1881" s="62"/>
      <c r="X1881" s="62"/>
      <c r="Y1881" s="2"/>
      <c r="Z1881" s="2"/>
    </row>
    <row r="1882" spans="23:26" ht="15.75">
      <c r="W1882" s="62"/>
      <c r="X1882" s="62"/>
      <c r="Y1882" s="2"/>
      <c r="Z1882" s="2"/>
    </row>
    <row r="1883" spans="23:26" ht="15.75">
      <c r="W1883" s="62"/>
      <c r="X1883" s="62"/>
      <c r="Y1883" s="2"/>
      <c r="Z1883" s="2"/>
    </row>
    <row r="1884" spans="23:26" ht="15.75">
      <c r="W1884" s="62"/>
      <c r="X1884" s="62"/>
      <c r="Y1884" s="2"/>
      <c r="Z1884" s="2"/>
    </row>
    <row r="1885" spans="23:26" ht="15.75">
      <c r="W1885" s="62"/>
      <c r="X1885" s="62"/>
      <c r="Y1885" s="2"/>
      <c r="Z1885" s="2"/>
    </row>
    <row r="1886" spans="23:26" ht="15.75">
      <c r="W1886" s="62"/>
      <c r="X1886" s="62"/>
      <c r="Y1886" s="2"/>
      <c r="Z1886" s="2"/>
    </row>
    <row r="1887" spans="23:26" ht="15.75">
      <c r="W1887" s="62"/>
      <c r="X1887" s="62"/>
      <c r="Y1887" s="2"/>
      <c r="Z1887" s="2"/>
    </row>
    <row r="1888" spans="23:26" ht="15.75">
      <c r="W1888" s="62"/>
      <c r="X1888" s="62"/>
      <c r="Y1888" s="2"/>
      <c r="Z1888" s="2"/>
    </row>
    <row r="1889" spans="23:26" ht="15.75">
      <c r="W1889" s="62"/>
      <c r="X1889" s="62"/>
      <c r="Y1889" s="2"/>
      <c r="Z1889" s="2"/>
    </row>
    <row r="1890" spans="23:26" ht="15.75">
      <c r="W1890" s="62"/>
      <c r="X1890" s="62"/>
      <c r="Y1890" s="2"/>
      <c r="Z1890" s="2"/>
    </row>
    <row r="1891" spans="23:26" ht="15.75">
      <c r="W1891" s="62"/>
      <c r="X1891" s="62"/>
      <c r="Y1891" s="2"/>
      <c r="Z1891" s="2"/>
    </row>
    <row r="1892" spans="23:26" ht="15.75">
      <c r="W1892" s="62"/>
      <c r="X1892" s="62"/>
      <c r="Y1892" s="2"/>
      <c r="Z1892" s="2"/>
    </row>
    <row r="1893" spans="23:26" ht="15.75">
      <c r="W1893" s="62"/>
      <c r="X1893" s="62"/>
      <c r="Y1893" s="2"/>
      <c r="Z1893" s="2"/>
    </row>
    <row r="1894" spans="23:26" ht="15.75">
      <c r="W1894" s="62"/>
      <c r="X1894" s="62"/>
      <c r="Y1894" s="2"/>
      <c r="Z1894" s="2"/>
    </row>
    <row r="1895" spans="23:26" ht="15.75">
      <c r="W1895" s="62"/>
      <c r="X1895" s="62"/>
      <c r="Y1895" s="2"/>
      <c r="Z1895" s="2"/>
    </row>
    <row r="1896" spans="23:26" ht="15.75">
      <c r="W1896" s="62"/>
      <c r="X1896" s="62"/>
      <c r="Y1896" s="2"/>
      <c r="Z1896" s="2"/>
    </row>
    <row r="1897" spans="23:26" ht="15.75">
      <c r="W1897" s="62"/>
      <c r="X1897" s="62"/>
      <c r="Y1897" s="2"/>
      <c r="Z1897" s="2"/>
    </row>
    <row r="1898" spans="23:26" ht="15.75">
      <c r="W1898" s="62"/>
      <c r="X1898" s="62"/>
      <c r="Y1898" s="2"/>
      <c r="Z1898" s="2"/>
    </row>
    <row r="1899" spans="23:26" ht="15.75">
      <c r="W1899" s="62"/>
      <c r="X1899" s="62"/>
      <c r="Y1899" s="2"/>
      <c r="Z1899" s="2"/>
    </row>
    <row r="1900" spans="23:26" ht="15.75">
      <c r="W1900" s="62"/>
      <c r="X1900" s="62"/>
      <c r="Y1900" s="2"/>
      <c r="Z1900" s="2"/>
    </row>
    <row r="1901" spans="23:26" ht="15.75">
      <c r="W1901" s="62"/>
      <c r="X1901" s="62"/>
      <c r="Y1901" s="2"/>
      <c r="Z1901" s="2"/>
    </row>
    <row r="1902" spans="23:26" ht="15.75">
      <c r="W1902" s="62"/>
      <c r="X1902" s="62"/>
      <c r="Y1902" s="2"/>
      <c r="Z1902" s="2"/>
    </row>
    <row r="1903" spans="23:26" ht="15.75">
      <c r="W1903" s="62"/>
      <c r="X1903" s="62"/>
      <c r="Y1903" s="2"/>
      <c r="Z1903" s="2"/>
    </row>
    <row r="1904" spans="23:26" ht="15.75">
      <c r="W1904" s="62"/>
      <c r="X1904" s="62"/>
      <c r="Y1904" s="2"/>
      <c r="Z1904" s="2"/>
    </row>
    <row r="1905" spans="23:26" ht="15.75">
      <c r="W1905" s="62"/>
      <c r="X1905" s="62"/>
      <c r="Y1905" s="2"/>
      <c r="Z1905" s="2"/>
    </row>
    <row r="1906" spans="23:26" ht="15.75">
      <c r="W1906" s="62"/>
      <c r="X1906" s="62"/>
      <c r="Y1906" s="2"/>
      <c r="Z1906" s="2"/>
    </row>
    <row r="1907" spans="23:26" ht="15.75">
      <c r="W1907" s="62"/>
      <c r="X1907" s="62"/>
      <c r="Y1907" s="2"/>
      <c r="Z1907" s="2"/>
    </row>
    <row r="1908" spans="23:26" ht="15.75">
      <c r="W1908" s="62"/>
      <c r="X1908" s="62"/>
      <c r="Y1908" s="2"/>
      <c r="Z1908" s="2"/>
    </row>
    <row r="1909" spans="23:26" ht="15.75">
      <c r="W1909" s="62"/>
      <c r="X1909" s="62"/>
      <c r="Y1909" s="2"/>
      <c r="Z1909" s="2"/>
    </row>
    <row r="1910" spans="23:26" ht="15.75">
      <c r="W1910" s="62"/>
      <c r="X1910" s="62"/>
      <c r="Y1910" s="2"/>
      <c r="Z1910" s="2"/>
    </row>
    <row r="1911" spans="23:26" ht="15.75">
      <c r="W1911" s="62"/>
      <c r="X1911" s="62"/>
      <c r="Y1911" s="2"/>
      <c r="Z1911" s="2"/>
    </row>
    <row r="1912" spans="23:26" ht="15.75">
      <c r="W1912" s="62"/>
      <c r="X1912" s="62"/>
      <c r="Y1912" s="2"/>
      <c r="Z1912" s="2"/>
    </row>
    <row r="1913" spans="23:26" ht="15.75">
      <c r="W1913" s="62"/>
      <c r="X1913" s="62"/>
      <c r="Y1913" s="2"/>
      <c r="Z1913" s="2"/>
    </row>
    <row r="1914" spans="23:26" ht="15.75">
      <c r="W1914" s="62"/>
      <c r="X1914" s="62"/>
      <c r="Y1914" s="2"/>
      <c r="Z1914" s="2"/>
    </row>
    <row r="1915" spans="23:26" ht="15.75">
      <c r="W1915" s="62"/>
      <c r="X1915" s="62"/>
      <c r="Y1915" s="2"/>
      <c r="Z1915" s="2"/>
    </row>
    <row r="1916" spans="23:26" ht="15.75">
      <c r="W1916" s="62"/>
      <c r="X1916" s="62"/>
      <c r="Y1916" s="2"/>
      <c r="Z1916" s="2"/>
    </row>
    <row r="1917" spans="23:26" ht="15.75">
      <c r="W1917" s="62"/>
      <c r="X1917" s="62"/>
      <c r="Y1917" s="2"/>
      <c r="Z1917" s="2"/>
    </row>
    <row r="1918" spans="23:26" ht="15.75">
      <c r="W1918" s="62"/>
      <c r="X1918" s="62"/>
      <c r="Y1918" s="2"/>
      <c r="Z1918" s="2"/>
    </row>
    <row r="1919" spans="23:26" ht="15.75">
      <c r="W1919" s="62"/>
      <c r="X1919" s="62"/>
      <c r="Y1919" s="2"/>
      <c r="Z1919" s="2"/>
    </row>
    <row r="1920" spans="23:26" ht="15.75">
      <c r="W1920" s="62"/>
      <c r="X1920" s="62"/>
      <c r="Y1920" s="2"/>
      <c r="Z1920" s="2"/>
    </row>
    <row r="1921" spans="23:26" ht="15.75">
      <c r="W1921" s="62"/>
      <c r="X1921" s="62"/>
      <c r="Y1921" s="2"/>
      <c r="Z1921" s="2"/>
    </row>
    <row r="1922" spans="23:26" ht="15.75">
      <c r="W1922" s="62"/>
      <c r="X1922" s="62"/>
      <c r="Y1922" s="2"/>
      <c r="Z1922" s="2"/>
    </row>
    <row r="1923" spans="23:26" ht="15.75">
      <c r="W1923" s="62"/>
      <c r="X1923" s="62"/>
      <c r="Y1923" s="2"/>
      <c r="Z1923" s="2"/>
    </row>
    <row r="1924" spans="23:26" ht="15.75">
      <c r="W1924" s="62"/>
      <c r="X1924" s="62"/>
      <c r="Y1924" s="2"/>
      <c r="Z1924" s="2"/>
    </row>
    <row r="1925" spans="23:26" ht="15.75">
      <c r="W1925" s="62"/>
      <c r="X1925" s="62"/>
      <c r="Y1925" s="2"/>
      <c r="Z1925" s="2"/>
    </row>
    <row r="1926" spans="23:26" ht="15.75">
      <c r="W1926" s="62"/>
      <c r="X1926" s="62"/>
      <c r="Y1926" s="2"/>
      <c r="Z1926" s="2"/>
    </row>
    <row r="1927" spans="23:26" ht="15.75">
      <c r="W1927" s="62"/>
      <c r="X1927" s="62"/>
      <c r="Y1927" s="2"/>
      <c r="Z1927" s="2"/>
    </row>
    <row r="1928" spans="23:26" ht="15.75">
      <c r="W1928" s="62"/>
      <c r="X1928" s="62"/>
      <c r="Y1928" s="2"/>
      <c r="Z1928" s="2"/>
    </row>
    <row r="1929" spans="23:26" ht="15.75">
      <c r="W1929" s="62"/>
      <c r="X1929" s="62"/>
      <c r="Y1929" s="2"/>
      <c r="Z1929" s="2"/>
    </row>
    <row r="1930" spans="23:26" ht="15.75">
      <c r="W1930" s="62"/>
      <c r="X1930" s="62"/>
      <c r="Y1930" s="2"/>
      <c r="Z1930" s="2"/>
    </row>
    <row r="1931" spans="23:26" ht="15.75">
      <c r="W1931" s="62"/>
      <c r="X1931" s="62"/>
      <c r="Y1931" s="2"/>
      <c r="Z1931" s="2"/>
    </row>
    <row r="1932" spans="23:26" ht="15.75">
      <c r="W1932" s="62"/>
      <c r="X1932" s="62"/>
      <c r="Y1932" s="2"/>
      <c r="Z1932" s="2"/>
    </row>
    <row r="1933" spans="23:26" ht="15.75">
      <c r="W1933" s="62"/>
      <c r="X1933" s="62"/>
      <c r="Y1933" s="2"/>
      <c r="Z1933" s="2"/>
    </row>
    <row r="1934" spans="23:26" ht="15.75">
      <c r="W1934" s="62"/>
      <c r="X1934" s="62"/>
      <c r="Y1934" s="2"/>
      <c r="Z1934" s="2"/>
    </row>
    <row r="1935" spans="23:26" ht="15.75">
      <c r="W1935" s="62"/>
      <c r="X1935" s="62"/>
      <c r="Y1935" s="2"/>
      <c r="Z1935" s="2"/>
    </row>
    <row r="1936" spans="23:26" ht="15.75">
      <c r="W1936" s="62"/>
      <c r="X1936" s="62"/>
      <c r="Y1936" s="2"/>
      <c r="Z1936" s="2"/>
    </row>
    <row r="1937" spans="23:26" ht="15.75">
      <c r="W1937" s="62"/>
      <c r="X1937" s="62"/>
      <c r="Y1937" s="2"/>
      <c r="Z1937" s="2"/>
    </row>
    <row r="1938" spans="23:26" ht="15.75">
      <c r="W1938" s="62"/>
      <c r="X1938" s="62"/>
      <c r="Y1938" s="2"/>
      <c r="Z1938" s="2"/>
    </row>
    <row r="1939" spans="23:26" ht="15.75">
      <c r="W1939" s="62"/>
      <c r="X1939" s="62"/>
      <c r="Y1939" s="2"/>
      <c r="Z1939" s="2"/>
    </row>
    <row r="1940" spans="23:26" ht="15.75">
      <c r="W1940" s="62"/>
      <c r="X1940" s="62"/>
      <c r="Y1940" s="2"/>
      <c r="Z1940" s="2"/>
    </row>
    <row r="1941" spans="23:26" ht="15.75">
      <c r="W1941" s="62"/>
      <c r="X1941" s="62"/>
      <c r="Y1941" s="2"/>
      <c r="Z1941" s="2"/>
    </row>
    <row r="1942" spans="23:26" ht="15.75">
      <c r="W1942" s="62"/>
      <c r="X1942" s="62"/>
      <c r="Y1942" s="2"/>
      <c r="Z1942" s="2"/>
    </row>
    <row r="1943" spans="23:26" ht="15.75">
      <c r="W1943" s="62"/>
      <c r="X1943" s="62"/>
      <c r="Y1943" s="2"/>
      <c r="Z1943" s="2"/>
    </row>
    <row r="1944" spans="23:26" ht="15.75">
      <c r="W1944" s="62"/>
      <c r="X1944" s="62"/>
      <c r="Y1944" s="2"/>
      <c r="Z1944" s="2"/>
    </row>
    <row r="1945" spans="23:26" ht="15.75">
      <c r="W1945" s="62"/>
      <c r="X1945" s="62"/>
      <c r="Y1945" s="2"/>
      <c r="Z1945" s="2"/>
    </row>
    <row r="1946" spans="23:26" ht="15.75">
      <c r="W1946" s="62"/>
      <c r="X1946" s="62"/>
      <c r="Y1946" s="2"/>
      <c r="Z1946" s="2"/>
    </row>
    <row r="1947" spans="23:26" ht="15.75">
      <c r="W1947" s="62"/>
      <c r="X1947" s="62"/>
      <c r="Y1947" s="2"/>
      <c r="Z1947" s="2"/>
    </row>
    <row r="1948" spans="23:26" ht="15.75">
      <c r="W1948" s="62"/>
      <c r="X1948" s="62"/>
      <c r="Y1948" s="2"/>
      <c r="Z1948" s="2"/>
    </row>
    <row r="1949" spans="23:26" ht="15.75">
      <c r="W1949" s="62"/>
      <c r="X1949" s="62"/>
      <c r="Y1949" s="2"/>
      <c r="Z1949" s="2"/>
    </row>
    <row r="1950" spans="23:26" ht="15.75">
      <c r="W1950" s="62"/>
      <c r="X1950" s="62"/>
      <c r="Y1950" s="2"/>
      <c r="Z1950" s="2"/>
    </row>
    <row r="1951" spans="23:26" ht="15.75">
      <c r="W1951" s="62"/>
      <c r="X1951" s="62"/>
      <c r="Y1951" s="2"/>
      <c r="Z1951" s="2"/>
    </row>
    <row r="1952" spans="23:26" ht="15.75">
      <c r="W1952" s="62"/>
      <c r="X1952" s="62"/>
      <c r="Y1952" s="2"/>
      <c r="Z1952" s="2"/>
    </row>
    <row r="1953" spans="23:26" ht="15.75">
      <c r="W1953" s="62"/>
      <c r="X1953" s="62"/>
      <c r="Y1953" s="2"/>
      <c r="Z1953" s="2"/>
    </row>
    <row r="1954" spans="23:26" ht="15.75">
      <c r="W1954" s="62"/>
      <c r="X1954" s="62"/>
      <c r="Y1954" s="2"/>
      <c r="Z1954" s="2"/>
    </row>
    <row r="1955" spans="23:26" ht="15.75">
      <c r="W1955" s="62"/>
      <c r="X1955" s="62"/>
      <c r="Y1955" s="2"/>
      <c r="Z1955" s="2"/>
    </row>
    <row r="1956" spans="23:26" ht="15.75">
      <c r="W1956" s="62"/>
      <c r="X1956" s="62"/>
      <c r="Y1956" s="2"/>
      <c r="Z1956" s="2"/>
    </row>
    <row r="1957" spans="23:26" ht="15.75">
      <c r="W1957" s="62"/>
      <c r="X1957" s="62"/>
      <c r="Y1957" s="2"/>
      <c r="Z1957" s="2"/>
    </row>
    <row r="1958" spans="23:26" ht="15.75">
      <c r="W1958" s="62"/>
      <c r="X1958" s="62"/>
      <c r="Y1958" s="2"/>
      <c r="Z1958" s="2"/>
    </row>
    <row r="1959" spans="23:26" ht="15.75">
      <c r="W1959" s="62"/>
      <c r="X1959" s="62"/>
      <c r="Y1959" s="2"/>
      <c r="Z1959" s="2"/>
    </row>
    <row r="1960" spans="23:26" ht="15.75">
      <c r="W1960" s="62"/>
      <c r="X1960" s="62"/>
      <c r="Y1960" s="2"/>
      <c r="Z1960" s="2"/>
    </row>
    <row r="1961" spans="23:26" ht="15.75">
      <c r="W1961" s="62"/>
      <c r="X1961" s="62"/>
      <c r="Y1961" s="2"/>
      <c r="Z1961" s="2"/>
    </row>
    <row r="1962" spans="23:26" ht="15.75">
      <c r="W1962" s="62"/>
      <c r="X1962" s="62"/>
      <c r="Y1962" s="2"/>
      <c r="Z1962" s="2"/>
    </row>
    <row r="1963" spans="23:26" ht="15.75">
      <c r="W1963" s="62"/>
      <c r="X1963" s="62"/>
      <c r="Y1963" s="2"/>
      <c r="Z1963" s="2"/>
    </row>
    <row r="1964" spans="23:26" ht="15.75">
      <c r="W1964" s="62"/>
      <c r="X1964" s="62"/>
      <c r="Y1964" s="2"/>
      <c r="Z1964" s="2"/>
    </row>
    <row r="1965" spans="23:26" ht="15.75">
      <c r="W1965" s="62"/>
      <c r="X1965" s="62"/>
      <c r="Y1965" s="2"/>
      <c r="Z1965" s="2"/>
    </row>
    <row r="1966" spans="23:26" ht="15.75">
      <c r="W1966" s="62"/>
      <c r="X1966" s="62"/>
      <c r="Y1966" s="2"/>
      <c r="Z1966" s="2"/>
    </row>
    <row r="1967" spans="23:26" ht="15.75">
      <c r="W1967" s="62"/>
      <c r="X1967" s="62"/>
      <c r="Y1967" s="2"/>
      <c r="Z1967" s="2"/>
    </row>
    <row r="1968" spans="23:26" ht="15.75">
      <c r="W1968" s="62"/>
      <c r="X1968" s="62"/>
      <c r="Y1968" s="2"/>
      <c r="Z1968" s="2"/>
    </row>
    <row r="1969" spans="23:26" ht="15.75">
      <c r="W1969" s="62"/>
      <c r="X1969" s="62"/>
      <c r="Y1969" s="2"/>
      <c r="Z1969" s="2"/>
    </row>
    <row r="1970" spans="23:26" ht="15.75">
      <c r="W1970" s="62"/>
      <c r="X1970" s="62"/>
      <c r="Y1970" s="2"/>
      <c r="Z1970" s="2"/>
    </row>
    <row r="1971" spans="23:26" ht="15.75">
      <c r="W1971" s="62"/>
      <c r="X1971" s="62"/>
      <c r="Y1971" s="2"/>
      <c r="Z1971" s="2"/>
    </row>
    <row r="1972" spans="23:26" ht="15.75">
      <c r="W1972" s="62"/>
      <c r="X1972" s="62"/>
      <c r="Y1972" s="2"/>
      <c r="Z1972" s="2"/>
    </row>
    <row r="1973" spans="23:26" ht="15.75">
      <c r="W1973" s="62"/>
      <c r="X1973" s="62"/>
      <c r="Y1973" s="2"/>
      <c r="Z1973" s="2"/>
    </row>
    <row r="1974" spans="23:26" ht="15.75">
      <c r="W1974" s="62"/>
      <c r="X1974" s="62"/>
      <c r="Y1974" s="2"/>
      <c r="Z1974" s="2"/>
    </row>
    <row r="1975" spans="23:26" ht="15.75">
      <c r="W1975" s="62"/>
      <c r="X1975" s="62"/>
      <c r="Y1975" s="2"/>
      <c r="Z1975" s="2"/>
    </row>
    <row r="1976" spans="23:26" ht="15.75">
      <c r="W1976" s="62"/>
      <c r="X1976" s="62"/>
      <c r="Y1976" s="2"/>
      <c r="Z1976" s="2"/>
    </row>
    <row r="1977" spans="23:26" ht="15.75">
      <c r="W1977" s="62"/>
      <c r="X1977" s="62"/>
      <c r="Y1977" s="2"/>
      <c r="Z1977" s="2"/>
    </row>
    <row r="1978" spans="23:26" ht="15.75">
      <c r="W1978" s="62"/>
      <c r="X1978" s="62"/>
      <c r="Y1978" s="2"/>
      <c r="Z1978" s="2"/>
    </row>
    <row r="1979" spans="23:26" ht="15.75">
      <c r="W1979" s="62"/>
      <c r="X1979" s="62"/>
      <c r="Y1979" s="2"/>
      <c r="Z1979" s="2"/>
    </row>
    <row r="1980" spans="23:26" ht="15.75">
      <c r="W1980" s="62"/>
      <c r="X1980" s="62"/>
      <c r="Y1980" s="2"/>
      <c r="Z1980" s="2"/>
    </row>
    <row r="1981" spans="23:26" ht="15.75">
      <c r="W1981" s="62"/>
      <c r="X1981" s="62"/>
      <c r="Y1981" s="2"/>
      <c r="Z1981" s="2"/>
    </row>
    <row r="1982" spans="23:26" ht="15.75">
      <c r="W1982" s="62"/>
      <c r="X1982" s="62"/>
      <c r="Y1982" s="2"/>
      <c r="Z1982" s="2"/>
    </row>
    <row r="1983" spans="23:26" ht="15.75">
      <c r="W1983" s="62"/>
      <c r="X1983" s="62"/>
      <c r="Y1983" s="2"/>
      <c r="Z1983" s="2"/>
    </row>
    <row r="1984" spans="23:26" ht="15.75">
      <c r="W1984" s="62"/>
      <c r="X1984" s="62"/>
      <c r="Y1984" s="2"/>
      <c r="Z1984" s="2"/>
    </row>
    <row r="1985" spans="23:26" ht="15.75">
      <c r="W1985" s="62"/>
      <c r="X1985" s="62"/>
      <c r="Y1985" s="2"/>
      <c r="Z1985" s="2"/>
    </row>
    <row r="1986" spans="23:26" ht="15.75">
      <c r="W1986" s="62"/>
      <c r="X1986" s="62"/>
      <c r="Y1986" s="2"/>
      <c r="Z1986" s="2"/>
    </row>
    <row r="1987" spans="23:26" ht="15.75">
      <c r="W1987" s="62"/>
      <c r="X1987" s="62"/>
      <c r="Y1987" s="2"/>
      <c r="Z1987" s="2"/>
    </row>
    <row r="1988" spans="23:26" ht="15.75">
      <c r="W1988" s="62"/>
      <c r="X1988" s="62"/>
      <c r="Y1988" s="2"/>
      <c r="Z1988" s="2"/>
    </row>
    <row r="1989" spans="23:26" ht="15.75">
      <c r="W1989" s="62"/>
      <c r="X1989" s="62"/>
      <c r="Y1989" s="2"/>
      <c r="Z1989" s="2"/>
    </row>
    <row r="1990" spans="23:26" ht="15.75">
      <c r="W1990" s="62"/>
      <c r="X1990" s="62"/>
      <c r="Y1990" s="2"/>
      <c r="Z1990" s="2"/>
    </row>
    <row r="1991" spans="23:26" ht="15.75">
      <c r="W1991" s="62"/>
      <c r="X1991" s="62"/>
      <c r="Y1991" s="2"/>
      <c r="Z1991" s="2"/>
    </row>
    <row r="1992" spans="23:26" ht="15.75">
      <c r="W1992" s="62"/>
      <c r="X1992" s="62"/>
      <c r="Y1992" s="2"/>
      <c r="Z1992" s="2"/>
    </row>
    <row r="1993" spans="23:26" ht="15.75">
      <c r="W1993" s="62"/>
      <c r="X1993" s="62"/>
      <c r="Y1993" s="2"/>
      <c r="Z1993" s="2"/>
    </row>
    <row r="1994" spans="23:26" ht="15.75">
      <c r="W1994" s="62"/>
      <c r="X1994" s="62"/>
      <c r="Y1994" s="2"/>
      <c r="Z1994" s="2"/>
    </row>
    <row r="1995" spans="23:26" ht="15.75">
      <c r="W1995" s="62"/>
      <c r="X1995" s="62"/>
      <c r="Y1995" s="2"/>
      <c r="Z1995" s="2"/>
    </row>
    <row r="1996" spans="23:26" ht="15.75">
      <c r="W1996" s="62"/>
      <c r="X1996" s="62"/>
      <c r="Y1996" s="2"/>
      <c r="Z1996" s="2"/>
    </row>
    <row r="1997" spans="23:26" ht="15.75">
      <c r="W1997" s="62"/>
      <c r="X1997" s="62"/>
      <c r="Y1997" s="2"/>
      <c r="Z1997" s="2"/>
    </row>
    <row r="1998" spans="23:26" ht="15.75">
      <c r="W1998" s="62"/>
      <c r="X1998" s="62"/>
      <c r="Y1998" s="2"/>
      <c r="Z1998" s="2"/>
    </row>
    <row r="1999" spans="23:26" ht="15.75">
      <c r="W1999" s="62"/>
      <c r="X1999" s="62"/>
      <c r="Y1999" s="2"/>
      <c r="Z1999" s="2"/>
    </row>
    <row r="2000" spans="23:26" ht="15.75">
      <c r="W2000" s="62"/>
      <c r="X2000" s="62"/>
      <c r="Y2000" s="2"/>
      <c r="Z2000" s="2"/>
    </row>
    <row r="2001" spans="23:26" ht="15.75">
      <c r="W2001" s="62"/>
      <c r="X2001" s="62"/>
      <c r="Y2001" s="2"/>
      <c r="Z2001" s="2"/>
    </row>
    <row r="2002" spans="23:26" ht="15.75">
      <c r="W2002" s="62"/>
      <c r="X2002" s="62"/>
      <c r="Y2002" s="2"/>
      <c r="Z2002" s="2"/>
    </row>
    <row r="2003" spans="23:26" ht="15.75">
      <c r="W2003" s="62"/>
      <c r="X2003" s="62"/>
      <c r="Y2003" s="2"/>
      <c r="Z2003" s="2"/>
    </row>
    <row r="2004" spans="23:26" ht="15.75">
      <c r="W2004" s="62"/>
      <c r="X2004" s="62"/>
      <c r="Y2004" s="2"/>
      <c r="Z2004" s="2"/>
    </row>
    <row r="2005" spans="23:26" ht="15.75">
      <c r="W2005" s="62"/>
      <c r="X2005" s="62"/>
      <c r="Y2005" s="2"/>
      <c r="Z2005" s="2"/>
    </row>
    <row r="2006" spans="23:26" ht="15.75">
      <c r="W2006" s="62"/>
      <c r="X2006" s="62"/>
      <c r="Y2006" s="2"/>
      <c r="Z2006" s="2"/>
    </row>
    <row r="2007" spans="23:26" ht="15.75">
      <c r="W2007" s="62"/>
      <c r="X2007" s="62"/>
      <c r="Y2007" s="2"/>
      <c r="Z2007" s="2"/>
    </row>
    <row r="2008" spans="23:26" ht="15.75">
      <c r="W2008" s="62"/>
      <c r="X2008" s="62"/>
      <c r="Y2008" s="2"/>
      <c r="Z2008" s="2"/>
    </row>
    <row r="2009" spans="23:26" ht="15.75">
      <c r="W2009" s="62"/>
      <c r="X2009" s="62"/>
      <c r="Y2009" s="2"/>
      <c r="Z2009" s="2"/>
    </row>
    <row r="2010" spans="23:26" ht="15.75">
      <c r="W2010" s="62"/>
      <c r="X2010" s="62"/>
      <c r="Y2010" s="2"/>
      <c r="Z2010" s="2"/>
    </row>
    <row r="2011" spans="23:26" ht="15.75">
      <c r="W2011" s="62"/>
      <c r="X2011" s="62"/>
      <c r="Y2011" s="2"/>
      <c r="Z2011" s="2"/>
    </row>
    <row r="2012" spans="23:26" ht="15.75">
      <c r="W2012" s="62"/>
      <c r="X2012" s="62"/>
      <c r="Y2012" s="2"/>
      <c r="Z2012" s="2"/>
    </row>
    <row r="2013" spans="23:26" ht="15.75">
      <c r="W2013" s="62"/>
      <c r="X2013" s="62"/>
      <c r="Y2013" s="2"/>
      <c r="Z2013" s="2"/>
    </row>
    <row r="2014" spans="23:26" ht="15.75">
      <c r="W2014" s="62"/>
      <c r="X2014" s="62"/>
      <c r="Y2014" s="2"/>
      <c r="Z2014" s="2"/>
    </row>
    <row r="2015" spans="23:26" ht="15.75">
      <c r="W2015" s="62"/>
      <c r="X2015" s="62"/>
      <c r="Y2015" s="2"/>
      <c r="Z2015" s="2"/>
    </row>
    <row r="2016" spans="23:26" ht="15.75">
      <c r="W2016" s="62"/>
      <c r="X2016" s="62"/>
      <c r="Y2016" s="2"/>
      <c r="Z2016" s="2"/>
    </row>
    <row r="2017" spans="23:26" ht="15.75">
      <c r="W2017" s="62"/>
      <c r="X2017" s="62"/>
      <c r="Y2017" s="2"/>
      <c r="Z2017" s="2"/>
    </row>
    <row r="2018" spans="23:26" ht="15.75">
      <c r="W2018" s="62"/>
      <c r="X2018" s="62"/>
      <c r="Y2018" s="2"/>
      <c r="Z2018" s="2"/>
    </row>
    <row r="2019" spans="23:26" ht="15.75">
      <c r="W2019" s="62"/>
      <c r="X2019" s="62"/>
      <c r="Y2019" s="2"/>
      <c r="Z2019" s="2"/>
    </row>
    <row r="2020" spans="23:26" ht="15.75">
      <c r="W2020" s="62"/>
      <c r="X2020" s="62"/>
      <c r="Y2020" s="2"/>
      <c r="Z2020" s="2"/>
    </row>
    <row r="2021" spans="23:26" ht="15.75">
      <c r="W2021" s="62"/>
      <c r="X2021" s="62"/>
      <c r="Y2021" s="2"/>
      <c r="Z2021" s="2"/>
    </row>
    <row r="2022" spans="23:26" ht="15.75">
      <c r="W2022" s="62"/>
      <c r="X2022" s="62"/>
      <c r="Y2022" s="2"/>
      <c r="Z2022" s="2"/>
    </row>
    <row r="2023" spans="23:26" ht="15.75">
      <c r="W2023" s="62"/>
      <c r="X2023" s="62"/>
      <c r="Y2023" s="2"/>
      <c r="Z2023" s="2"/>
    </row>
    <row r="2024" spans="23:26" ht="15.75">
      <c r="W2024" s="62"/>
      <c r="X2024" s="62"/>
      <c r="Y2024" s="2"/>
      <c r="Z2024" s="2"/>
    </row>
    <row r="2025" spans="23:26" ht="15.75">
      <c r="W2025" s="62"/>
      <c r="X2025" s="62"/>
      <c r="Y2025" s="2"/>
      <c r="Z2025" s="2"/>
    </row>
    <row r="2026" spans="23:26" ht="15.75">
      <c r="W2026" s="62"/>
      <c r="X2026" s="62"/>
      <c r="Y2026" s="2"/>
      <c r="Z2026" s="2"/>
    </row>
    <row r="2027" spans="23:26" ht="15.75">
      <c r="W2027" s="62"/>
      <c r="X2027" s="62"/>
      <c r="Y2027" s="2"/>
      <c r="Z2027" s="2"/>
    </row>
    <row r="2028" spans="23:26" ht="15.75">
      <c r="W2028" s="62"/>
      <c r="X2028" s="62"/>
      <c r="Y2028" s="2"/>
      <c r="Z2028" s="2"/>
    </row>
    <row r="2029" spans="23:26" ht="15.75">
      <c r="W2029" s="62"/>
      <c r="X2029" s="62"/>
      <c r="Y2029" s="2"/>
      <c r="Z2029" s="2"/>
    </row>
    <row r="2030" spans="23:26" ht="15.75">
      <c r="W2030" s="62"/>
      <c r="X2030" s="62"/>
      <c r="Y2030" s="2"/>
      <c r="Z2030" s="2"/>
    </row>
    <row r="2031" spans="23:26" ht="15.75">
      <c r="W2031" s="62"/>
      <c r="X2031" s="62"/>
      <c r="Y2031" s="2"/>
      <c r="Z2031" s="2"/>
    </row>
    <row r="2032" spans="23:26" ht="15.75">
      <c r="W2032" s="62"/>
      <c r="X2032" s="62"/>
      <c r="Y2032" s="2"/>
      <c r="Z2032" s="2"/>
    </row>
    <row r="2033" spans="23:26" ht="15.75">
      <c r="W2033" s="62"/>
      <c r="X2033" s="62"/>
      <c r="Y2033" s="2"/>
      <c r="Z2033" s="2"/>
    </row>
    <row r="2034" spans="23:26" ht="15.75">
      <c r="W2034" s="62"/>
      <c r="X2034" s="62"/>
      <c r="Y2034" s="2"/>
      <c r="Z2034" s="2"/>
    </row>
    <row r="2035" spans="23:26" ht="15.75">
      <c r="W2035" s="62"/>
      <c r="X2035" s="62"/>
      <c r="Y2035" s="2"/>
      <c r="Z2035" s="2"/>
    </row>
    <row r="2036" spans="23:26" ht="15.75">
      <c r="W2036" s="62"/>
      <c r="X2036" s="62"/>
      <c r="Y2036" s="2"/>
      <c r="Z2036" s="2"/>
    </row>
    <row r="2037" spans="23:26" ht="15.75">
      <c r="W2037" s="62"/>
      <c r="X2037" s="62"/>
      <c r="Y2037" s="2"/>
      <c r="Z2037" s="2"/>
    </row>
    <row r="2038" spans="23:26" ht="15.75">
      <c r="W2038" s="62"/>
      <c r="X2038" s="62"/>
      <c r="Y2038" s="2"/>
      <c r="Z2038" s="2"/>
    </row>
    <row r="2039" spans="23:26" ht="15.75">
      <c r="W2039" s="62"/>
      <c r="X2039" s="62"/>
      <c r="Y2039" s="2"/>
      <c r="Z2039" s="2"/>
    </row>
    <row r="2040" spans="23:26" ht="15.75">
      <c r="W2040" s="62"/>
      <c r="X2040" s="62"/>
      <c r="Y2040" s="2"/>
      <c r="Z2040" s="2"/>
    </row>
    <row r="2041" spans="23:26" ht="15.75">
      <c r="W2041" s="62"/>
      <c r="X2041" s="62"/>
      <c r="Y2041" s="2"/>
      <c r="Z2041" s="2"/>
    </row>
    <row r="2042" spans="23:26" ht="15.75">
      <c r="W2042" s="62"/>
      <c r="X2042" s="62"/>
      <c r="Y2042" s="2"/>
      <c r="Z2042" s="2"/>
    </row>
    <row r="2043" spans="23:26" ht="15.75">
      <c r="W2043" s="62"/>
      <c r="X2043" s="62"/>
      <c r="Y2043" s="2"/>
      <c r="Z2043" s="2"/>
    </row>
    <row r="2044" spans="23:26" ht="15.75">
      <c r="W2044" s="62"/>
      <c r="X2044" s="62"/>
      <c r="Y2044" s="2"/>
      <c r="Z2044" s="2"/>
    </row>
    <row r="2045" spans="23:26" ht="15.75">
      <c r="W2045" s="62"/>
      <c r="X2045" s="62"/>
      <c r="Y2045" s="2"/>
      <c r="Z2045" s="2"/>
    </row>
    <row r="2046" spans="23:26" ht="15.75">
      <c r="W2046" s="62"/>
      <c r="X2046" s="62"/>
      <c r="Y2046" s="2"/>
      <c r="Z2046" s="2"/>
    </row>
    <row r="2047" spans="23:26" ht="15.75">
      <c r="W2047" s="62"/>
      <c r="X2047" s="62"/>
      <c r="Y2047" s="2"/>
      <c r="Z2047" s="2"/>
    </row>
    <row r="2048" spans="23:26" ht="15.75">
      <c r="W2048" s="62"/>
      <c r="X2048" s="62"/>
      <c r="Y2048" s="2"/>
      <c r="Z2048" s="2"/>
    </row>
    <row r="2049" spans="23:26" ht="15.75">
      <c r="W2049" s="62"/>
      <c r="X2049" s="62"/>
      <c r="Y2049" s="2"/>
      <c r="Z2049" s="2"/>
    </row>
    <row r="2050" spans="23:26" ht="15.75">
      <c r="W2050" s="62"/>
      <c r="X2050" s="62"/>
      <c r="Y2050" s="2"/>
      <c r="Z2050" s="2"/>
    </row>
    <row r="2051" spans="23:26" ht="15.75">
      <c r="W2051" s="62"/>
      <c r="X2051" s="62"/>
      <c r="Y2051" s="2"/>
      <c r="Z2051" s="2"/>
    </row>
    <row r="2052" spans="23:26" ht="15.75">
      <c r="W2052" s="62"/>
      <c r="X2052" s="62"/>
      <c r="Y2052" s="2"/>
      <c r="Z2052" s="2"/>
    </row>
    <row r="2053" spans="23:26" ht="15.75">
      <c r="W2053" s="62"/>
      <c r="X2053" s="62"/>
      <c r="Y2053" s="2"/>
      <c r="Z2053" s="2"/>
    </row>
    <row r="2054" spans="23:26" ht="15.75">
      <c r="W2054" s="62"/>
      <c r="X2054" s="62"/>
      <c r="Y2054" s="2"/>
      <c r="Z2054" s="2"/>
    </row>
    <row r="2055" spans="23:26" ht="15.75">
      <c r="W2055" s="62"/>
      <c r="X2055" s="62"/>
      <c r="Y2055" s="2"/>
      <c r="Z2055" s="2"/>
    </row>
    <row r="2056" spans="23:26" ht="15.75">
      <c r="W2056" s="62"/>
      <c r="X2056" s="62"/>
      <c r="Y2056" s="2"/>
      <c r="Z2056" s="2"/>
    </row>
    <row r="2057" spans="23:26" ht="15.75">
      <c r="W2057" s="62"/>
      <c r="X2057" s="62"/>
      <c r="Y2057" s="2"/>
      <c r="Z2057" s="2"/>
    </row>
    <row r="2058" spans="23:26" ht="15.75">
      <c r="W2058" s="62"/>
      <c r="X2058" s="62"/>
      <c r="Y2058" s="2"/>
      <c r="Z2058" s="2"/>
    </row>
    <row r="2059" spans="23:26" ht="15.75">
      <c r="W2059" s="62"/>
      <c r="X2059" s="62"/>
      <c r="Y2059" s="2"/>
      <c r="Z2059" s="2"/>
    </row>
    <row r="2060" spans="23:26" ht="15.75">
      <c r="W2060" s="62"/>
      <c r="X2060" s="62"/>
      <c r="Y2060" s="2"/>
      <c r="Z2060" s="2"/>
    </row>
    <row r="2061" spans="23:26" ht="15.75">
      <c r="W2061" s="62"/>
      <c r="X2061" s="62"/>
      <c r="Y2061" s="2"/>
      <c r="Z2061" s="2"/>
    </row>
    <row r="2062" spans="23:26" ht="15.75">
      <c r="W2062" s="62"/>
      <c r="X2062" s="62"/>
      <c r="Y2062" s="2"/>
      <c r="Z2062" s="2"/>
    </row>
    <row r="2063" spans="23:26" ht="15.75">
      <c r="W2063" s="62"/>
      <c r="X2063" s="62"/>
      <c r="Y2063" s="2"/>
      <c r="Z2063" s="2"/>
    </row>
    <row r="2064" spans="23:26" ht="15.75">
      <c r="W2064" s="62"/>
      <c r="X2064" s="62"/>
      <c r="Y2064" s="2"/>
      <c r="Z2064" s="2"/>
    </row>
    <row r="2065" spans="23:26" ht="15.75">
      <c r="W2065" s="62"/>
      <c r="X2065" s="62"/>
      <c r="Y2065" s="2"/>
      <c r="Z2065" s="2"/>
    </row>
    <row r="2066" spans="23:26" ht="15.75">
      <c r="W2066" s="62"/>
      <c r="X2066" s="62"/>
      <c r="Y2066" s="2"/>
      <c r="Z2066" s="2"/>
    </row>
    <row r="2067" spans="23:26" ht="15.75">
      <c r="W2067" s="62"/>
      <c r="X2067" s="62"/>
      <c r="Y2067" s="2"/>
      <c r="Z2067" s="2"/>
    </row>
    <row r="2068" spans="23:26" ht="15.75">
      <c r="W2068" s="62"/>
      <c r="X2068" s="62"/>
      <c r="Y2068" s="2"/>
      <c r="Z2068" s="2"/>
    </row>
    <row r="2069" spans="23:26" ht="15.75">
      <c r="W2069" s="62"/>
      <c r="X2069" s="62"/>
      <c r="Y2069" s="2"/>
      <c r="Z2069" s="2"/>
    </row>
    <row r="2070" spans="23:26" ht="15.75">
      <c r="W2070" s="62"/>
      <c r="X2070" s="62"/>
      <c r="Y2070" s="2"/>
      <c r="Z2070" s="2"/>
    </row>
    <row r="2071" spans="23:26" ht="15.75">
      <c r="W2071" s="62"/>
      <c r="X2071" s="62"/>
      <c r="Y2071" s="2"/>
      <c r="Z2071" s="2"/>
    </row>
    <row r="2072" spans="23:26" ht="15.75">
      <c r="W2072" s="62"/>
      <c r="X2072" s="62"/>
      <c r="Y2072" s="2"/>
      <c r="Z2072" s="2"/>
    </row>
    <row r="2073" spans="23:26" ht="15.75">
      <c r="W2073" s="62"/>
      <c r="X2073" s="62"/>
      <c r="Y2073" s="2"/>
      <c r="Z2073" s="2"/>
    </row>
    <row r="2074" spans="23:26" ht="15.75">
      <c r="W2074" s="62"/>
      <c r="X2074" s="62"/>
      <c r="Y2074" s="2"/>
      <c r="Z2074" s="2"/>
    </row>
    <row r="2075" spans="23:26" ht="15.75">
      <c r="W2075" s="62"/>
      <c r="X2075" s="62"/>
      <c r="Y2075" s="2"/>
      <c r="Z2075" s="2"/>
    </row>
    <row r="2076" spans="23:26" ht="15.75">
      <c r="W2076" s="62"/>
      <c r="X2076" s="62"/>
      <c r="Y2076" s="2"/>
      <c r="Z2076" s="2"/>
    </row>
    <row r="2077" spans="23:26" ht="15.75">
      <c r="W2077" s="62"/>
      <c r="X2077" s="62"/>
      <c r="Y2077" s="2"/>
      <c r="Z2077" s="2"/>
    </row>
    <row r="2078" spans="23:26" ht="15.75">
      <c r="W2078" s="62"/>
      <c r="X2078" s="62"/>
      <c r="Y2078" s="2"/>
      <c r="Z2078" s="2"/>
    </row>
    <row r="2079" spans="23:26" ht="15.75">
      <c r="W2079" s="62"/>
      <c r="X2079" s="62"/>
      <c r="Y2079" s="2"/>
      <c r="Z2079" s="2"/>
    </row>
    <row r="2080" spans="23:26" ht="15.75">
      <c r="W2080" s="62"/>
      <c r="X2080" s="62"/>
      <c r="Y2080" s="2"/>
      <c r="Z2080" s="2"/>
    </row>
    <row r="2081" spans="23:26" ht="15.75">
      <c r="W2081" s="62"/>
      <c r="X2081" s="62"/>
      <c r="Y2081" s="2"/>
      <c r="Z2081" s="2"/>
    </row>
    <row r="2082" spans="23:26" ht="15.75">
      <c r="W2082" s="62"/>
      <c r="X2082" s="62"/>
      <c r="Y2082" s="2"/>
      <c r="Z2082" s="2"/>
    </row>
    <row r="2083" spans="23:26" ht="15.75">
      <c r="W2083" s="62"/>
      <c r="X2083" s="62"/>
      <c r="Y2083" s="2"/>
      <c r="Z2083" s="2"/>
    </row>
    <row r="2084" spans="23:26" ht="15.75">
      <c r="W2084" s="62"/>
      <c r="X2084" s="62"/>
      <c r="Y2084" s="2"/>
      <c r="Z2084" s="2"/>
    </row>
    <row r="2085" spans="23:26" ht="15.75">
      <c r="W2085" s="62"/>
      <c r="X2085" s="62"/>
      <c r="Y2085" s="2"/>
      <c r="Z2085" s="2"/>
    </row>
    <row r="2086" spans="23:26" ht="15.75">
      <c r="W2086" s="62"/>
      <c r="X2086" s="62"/>
      <c r="Y2086" s="2"/>
      <c r="Z2086" s="2"/>
    </row>
    <row r="2087" spans="23:26" ht="15.75">
      <c r="W2087" s="62"/>
      <c r="X2087" s="62"/>
      <c r="Y2087" s="2"/>
      <c r="Z2087" s="2"/>
    </row>
    <row r="2088" spans="23:26" ht="15.75">
      <c r="W2088" s="62"/>
      <c r="X2088" s="62"/>
      <c r="Y2088" s="2"/>
      <c r="Z2088" s="2"/>
    </row>
    <row r="2089" spans="23:26" ht="15.75">
      <c r="W2089" s="62"/>
      <c r="X2089" s="62"/>
      <c r="Y2089" s="2"/>
      <c r="Z2089" s="2"/>
    </row>
    <row r="2090" spans="23:26" ht="15.75">
      <c r="W2090" s="62"/>
      <c r="X2090" s="62"/>
      <c r="Y2090" s="2"/>
      <c r="Z2090" s="2"/>
    </row>
    <row r="2091" spans="23:26" ht="15.75">
      <c r="W2091" s="62"/>
      <c r="X2091" s="62"/>
      <c r="Y2091" s="2"/>
      <c r="Z2091" s="2"/>
    </row>
    <row r="2092" spans="23:26" ht="15.75">
      <c r="W2092" s="62"/>
      <c r="X2092" s="62"/>
      <c r="Y2092" s="2"/>
      <c r="Z2092" s="2"/>
    </row>
    <row r="2093" spans="23:26" ht="15.75">
      <c r="W2093" s="62"/>
      <c r="X2093" s="62"/>
      <c r="Y2093" s="2"/>
      <c r="Z2093" s="2"/>
    </row>
    <row r="2094" spans="23:26" ht="15.75">
      <c r="W2094" s="62"/>
      <c r="X2094" s="62"/>
      <c r="Y2094" s="2"/>
      <c r="Z2094" s="2"/>
    </row>
    <row r="2095" spans="23:26" ht="15.75">
      <c r="W2095" s="62"/>
      <c r="X2095" s="62"/>
      <c r="Y2095" s="2"/>
      <c r="Z2095" s="2"/>
    </row>
    <row r="2096" spans="23:26" ht="15.75">
      <c r="W2096" s="62"/>
      <c r="X2096" s="62"/>
      <c r="Y2096" s="2"/>
      <c r="Z2096" s="2"/>
    </row>
    <row r="2097" spans="23:26" ht="15.75">
      <c r="W2097" s="62"/>
      <c r="X2097" s="62"/>
      <c r="Y2097" s="2"/>
      <c r="Z2097" s="2"/>
    </row>
    <row r="2098" spans="23:26" ht="15.75">
      <c r="W2098" s="62"/>
      <c r="X2098" s="62"/>
      <c r="Y2098" s="2"/>
      <c r="Z2098" s="2"/>
    </row>
    <row r="2099" spans="23:26" ht="15.75">
      <c r="W2099" s="62"/>
      <c r="X2099" s="62"/>
      <c r="Y2099" s="2"/>
      <c r="Z2099" s="2"/>
    </row>
    <row r="2100" spans="23:26" ht="15.75">
      <c r="W2100" s="62"/>
      <c r="X2100" s="62"/>
      <c r="Y2100" s="2"/>
      <c r="Z2100" s="2"/>
    </row>
    <row r="2101" spans="23:26" ht="15.75">
      <c r="W2101" s="62"/>
      <c r="X2101" s="62"/>
      <c r="Y2101" s="2"/>
      <c r="Z2101" s="2"/>
    </row>
    <row r="2102" spans="23:26" ht="15.75">
      <c r="W2102" s="62"/>
      <c r="X2102" s="62"/>
      <c r="Y2102" s="2"/>
      <c r="Z2102" s="2"/>
    </row>
    <row r="2103" spans="23:26" ht="15.75">
      <c r="W2103" s="62"/>
      <c r="X2103" s="62"/>
      <c r="Y2103" s="2"/>
      <c r="Z2103" s="2"/>
    </row>
    <row r="2104" spans="23:26" ht="15.75">
      <c r="W2104" s="62"/>
      <c r="X2104" s="62"/>
      <c r="Y2104" s="2"/>
      <c r="Z2104" s="2"/>
    </row>
    <row r="2105" spans="23:26" ht="15.75">
      <c r="W2105" s="62"/>
      <c r="X2105" s="62"/>
      <c r="Y2105" s="2"/>
      <c r="Z2105" s="2"/>
    </row>
    <row r="2106" spans="23:26" ht="15.75">
      <c r="W2106" s="62"/>
      <c r="X2106" s="62"/>
      <c r="Y2106" s="2"/>
      <c r="Z2106" s="2"/>
    </row>
    <row r="2107" spans="23:26" ht="15.75">
      <c r="W2107" s="62"/>
      <c r="X2107" s="62"/>
      <c r="Y2107" s="2"/>
      <c r="Z2107" s="2"/>
    </row>
    <row r="2108" spans="23:26" ht="15.75">
      <c r="W2108" s="62"/>
      <c r="X2108" s="62"/>
      <c r="Y2108" s="2"/>
      <c r="Z2108" s="2"/>
    </row>
    <row r="2109" spans="23:26" ht="15.75">
      <c r="W2109" s="62"/>
      <c r="X2109" s="62"/>
      <c r="Y2109" s="2"/>
      <c r="Z2109" s="2"/>
    </row>
    <row r="2110" spans="23:26" ht="15.75">
      <c r="W2110" s="62"/>
      <c r="X2110" s="62"/>
      <c r="Y2110" s="2"/>
      <c r="Z2110" s="2"/>
    </row>
    <row r="2111" spans="23:26" ht="15.75">
      <c r="W2111" s="62"/>
      <c r="X2111" s="62"/>
      <c r="Y2111" s="2"/>
      <c r="Z2111" s="2"/>
    </row>
    <row r="2112" spans="23:26" ht="15.75">
      <c r="W2112" s="62"/>
      <c r="X2112" s="62"/>
      <c r="Y2112" s="2"/>
      <c r="Z2112" s="2"/>
    </row>
    <row r="2113" spans="23:26" ht="15.75">
      <c r="W2113" s="62"/>
      <c r="X2113" s="62"/>
      <c r="Y2113" s="2"/>
      <c r="Z2113" s="2"/>
    </row>
    <row r="2114" spans="23:26" ht="15.75">
      <c r="W2114" s="62"/>
      <c r="X2114" s="62"/>
      <c r="Y2114" s="2"/>
      <c r="Z2114" s="2"/>
    </row>
    <row r="2115" spans="23:26" ht="15.75">
      <c r="W2115" s="62"/>
      <c r="X2115" s="62"/>
      <c r="Y2115" s="2"/>
      <c r="Z2115" s="2"/>
    </row>
    <row r="2116" spans="23:26" ht="15.75">
      <c r="W2116" s="62"/>
      <c r="X2116" s="62"/>
      <c r="Y2116" s="2"/>
      <c r="Z2116" s="2"/>
    </row>
    <row r="2117" spans="23:26" ht="15.75">
      <c r="W2117" s="62"/>
      <c r="X2117" s="62"/>
      <c r="Y2117" s="2"/>
      <c r="Z2117" s="2"/>
    </row>
    <row r="2118" spans="23:26" ht="15.75">
      <c r="W2118" s="62"/>
      <c r="X2118" s="62"/>
      <c r="Y2118" s="2"/>
      <c r="Z2118" s="2"/>
    </row>
    <row r="2119" spans="23:26" ht="15.75">
      <c r="W2119" s="62"/>
      <c r="X2119" s="62"/>
      <c r="Y2119" s="2"/>
      <c r="Z2119" s="2"/>
    </row>
    <row r="2120" spans="23:26" ht="15.75">
      <c r="W2120" s="62"/>
      <c r="X2120" s="62"/>
      <c r="Y2120" s="2"/>
      <c r="Z2120" s="2"/>
    </row>
    <row r="2121" spans="23:26" ht="15.75">
      <c r="W2121" s="62"/>
      <c r="X2121" s="62"/>
      <c r="Y2121" s="2"/>
      <c r="Z2121" s="2"/>
    </row>
    <row r="2122" spans="23:26" ht="15.75">
      <c r="W2122" s="62"/>
      <c r="X2122" s="62"/>
      <c r="Y2122" s="2"/>
      <c r="Z2122" s="2"/>
    </row>
    <row r="2123" spans="23:26" ht="15.75">
      <c r="W2123" s="62"/>
      <c r="X2123" s="62"/>
      <c r="Y2123" s="2"/>
      <c r="Z2123" s="2"/>
    </row>
    <row r="2124" spans="23:26" ht="15.75">
      <c r="W2124" s="62"/>
      <c r="X2124" s="62"/>
      <c r="Y2124" s="2"/>
      <c r="Z2124" s="2"/>
    </row>
    <row r="2125" spans="23:26" ht="15.75">
      <c r="W2125" s="62"/>
      <c r="X2125" s="62"/>
      <c r="Y2125" s="2"/>
      <c r="Z2125" s="2"/>
    </row>
    <row r="2126" spans="23:26" ht="15.75">
      <c r="W2126" s="62"/>
      <c r="X2126" s="62"/>
      <c r="Y2126" s="2"/>
      <c r="Z2126" s="2"/>
    </row>
    <row r="2127" spans="23:26" ht="15.75">
      <c r="W2127" s="62"/>
      <c r="X2127" s="62"/>
      <c r="Y2127" s="2"/>
      <c r="Z2127" s="2"/>
    </row>
    <row r="2128" spans="23:26" ht="15.75">
      <c r="W2128" s="62"/>
      <c r="X2128" s="62"/>
      <c r="Y2128" s="2"/>
      <c r="Z2128" s="2"/>
    </row>
    <row r="2129" spans="23:26" ht="15.75">
      <c r="W2129" s="62"/>
      <c r="X2129" s="62"/>
      <c r="Y2129" s="2"/>
      <c r="Z2129" s="2"/>
    </row>
    <row r="2130" spans="23:26" ht="15.75">
      <c r="W2130" s="62"/>
      <c r="X2130" s="62"/>
      <c r="Y2130" s="2"/>
      <c r="Z2130" s="2"/>
    </row>
    <row r="2131" spans="23:26" ht="15.75">
      <c r="W2131" s="62"/>
      <c r="X2131" s="62"/>
      <c r="Y2131" s="2"/>
      <c r="Z2131" s="2"/>
    </row>
    <row r="2132" spans="23:26" ht="15.75">
      <c r="W2132" s="62"/>
      <c r="X2132" s="62"/>
      <c r="Y2132" s="2"/>
      <c r="Z2132" s="2"/>
    </row>
    <row r="2133" spans="23:26" ht="15.75">
      <c r="W2133" s="62"/>
      <c r="X2133" s="62"/>
      <c r="Y2133" s="2"/>
      <c r="Z2133" s="2"/>
    </row>
    <row r="2134" spans="23:26" ht="15.75">
      <c r="W2134" s="62"/>
      <c r="X2134" s="62"/>
      <c r="Y2134" s="2"/>
      <c r="Z2134" s="2"/>
    </row>
    <row r="2135" spans="23:26" ht="15.75">
      <c r="W2135" s="62"/>
      <c r="X2135" s="62"/>
      <c r="Y2135" s="2"/>
      <c r="Z2135" s="2"/>
    </row>
    <row r="2136" spans="23:26" ht="15.75">
      <c r="W2136" s="62"/>
      <c r="X2136" s="62"/>
      <c r="Y2136" s="2"/>
      <c r="Z2136" s="2"/>
    </row>
    <row r="2137" spans="23:26" ht="15.75">
      <c r="W2137" s="62"/>
      <c r="X2137" s="62"/>
      <c r="Y2137" s="2"/>
      <c r="Z2137" s="2"/>
    </row>
    <row r="2138" spans="23:26" ht="15.75">
      <c r="W2138" s="62"/>
      <c r="X2138" s="62"/>
      <c r="Y2138" s="2"/>
      <c r="Z2138" s="2"/>
    </row>
    <row r="2139" spans="23:26" ht="15.75">
      <c r="W2139" s="62"/>
      <c r="X2139" s="62"/>
      <c r="Y2139" s="2"/>
      <c r="Z2139" s="2"/>
    </row>
    <row r="2140" spans="23:26" ht="15.75">
      <c r="W2140" s="62"/>
      <c r="X2140" s="62"/>
      <c r="Y2140" s="2"/>
      <c r="Z2140" s="2"/>
    </row>
    <row r="2141" spans="23:26" ht="15.75">
      <c r="W2141" s="62"/>
      <c r="X2141" s="62"/>
      <c r="Y2141" s="2"/>
      <c r="Z2141" s="2"/>
    </row>
    <row r="2142" spans="23:26" ht="15.75">
      <c r="W2142" s="62"/>
      <c r="X2142" s="62"/>
      <c r="Y2142" s="2"/>
      <c r="Z2142" s="2"/>
    </row>
    <row r="2143" spans="23:26" ht="15.75">
      <c r="W2143" s="62"/>
      <c r="X2143" s="62"/>
      <c r="Y2143" s="2"/>
      <c r="Z2143" s="2"/>
    </row>
    <row r="2144" spans="23:26" ht="15.75">
      <c r="W2144" s="62"/>
      <c r="X2144" s="62"/>
      <c r="Y2144" s="2"/>
      <c r="Z2144" s="2"/>
    </row>
    <row r="2145" spans="23:26" ht="15.75">
      <c r="W2145" s="62"/>
      <c r="X2145" s="62"/>
      <c r="Y2145" s="2"/>
      <c r="Z2145" s="2"/>
    </row>
    <row r="2146" spans="23:26" ht="15.75">
      <c r="W2146" s="62"/>
      <c r="X2146" s="62"/>
      <c r="Y2146" s="2"/>
      <c r="Z2146" s="2"/>
    </row>
    <row r="2147" spans="23:26" ht="15.75">
      <c r="W2147" s="62"/>
      <c r="X2147" s="62"/>
      <c r="Y2147" s="2"/>
      <c r="Z2147" s="2"/>
    </row>
    <row r="2148" spans="23:26" ht="15.75">
      <c r="W2148" s="62"/>
      <c r="X2148" s="62"/>
      <c r="Y2148" s="2"/>
      <c r="Z2148" s="2"/>
    </row>
    <row r="2149" spans="23:26" ht="15.75">
      <c r="W2149" s="62"/>
      <c r="X2149" s="62"/>
      <c r="Y2149" s="2"/>
      <c r="Z2149" s="2"/>
    </row>
    <row r="2150" spans="23:26" ht="15.75">
      <c r="W2150" s="62"/>
      <c r="X2150" s="62"/>
      <c r="Y2150" s="2"/>
      <c r="Z2150" s="2"/>
    </row>
    <row r="2151" spans="23:26" ht="15.75">
      <c r="W2151" s="62"/>
      <c r="X2151" s="62"/>
      <c r="Y2151" s="2"/>
      <c r="Z2151" s="2"/>
    </row>
    <row r="2152" spans="23:26" ht="15.75">
      <c r="W2152" s="62"/>
      <c r="X2152" s="62"/>
      <c r="Y2152" s="2"/>
      <c r="Z2152" s="2"/>
    </row>
    <row r="2153" spans="23:26" ht="15.75">
      <c r="W2153" s="62"/>
      <c r="X2153" s="62"/>
      <c r="Y2153" s="2"/>
      <c r="Z2153" s="2"/>
    </row>
    <row r="2154" spans="23:26" ht="15.75">
      <c r="W2154" s="62"/>
      <c r="X2154" s="62"/>
      <c r="Y2154" s="2"/>
      <c r="Z2154" s="2"/>
    </row>
    <row r="2155" spans="23:26" ht="15.75">
      <c r="W2155" s="62"/>
      <c r="X2155" s="62"/>
      <c r="Y2155" s="2"/>
      <c r="Z2155" s="2"/>
    </row>
    <row r="2156" spans="23:26" ht="15.75">
      <c r="W2156" s="62"/>
      <c r="X2156" s="62"/>
      <c r="Y2156" s="2"/>
      <c r="Z2156" s="2"/>
    </row>
    <row r="2157" spans="23:26" ht="15.75">
      <c r="W2157" s="62"/>
      <c r="X2157" s="62"/>
      <c r="Y2157" s="2"/>
      <c r="Z2157" s="2"/>
    </row>
    <row r="2158" spans="23:26" ht="15.75">
      <c r="W2158" s="62"/>
      <c r="X2158" s="62"/>
      <c r="Y2158" s="2"/>
      <c r="Z2158" s="2"/>
    </row>
    <row r="2159" spans="23:26" ht="15.75">
      <c r="W2159" s="62"/>
      <c r="X2159" s="62"/>
      <c r="Y2159" s="2"/>
      <c r="Z2159" s="2"/>
    </row>
    <row r="2160" spans="23:26" ht="15.75">
      <c r="W2160" s="62"/>
      <c r="X2160" s="62"/>
      <c r="Y2160" s="2"/>
      <c r="Z2160" s="2"/>
    </row>
    <row r="2161" spans="23:26" ht="15.75">
      <c r="W2161" s="62"/>
      <c r="X2161" s="62"/>
      <c r="Y2161" s="2"/>
      <c r="Z2161" s="2"/>
    </row>
    <row r="2162" spans="23:26" ht="15.75">
      <c r="W2162" s="62"/>
      <c r="X2162" s="62"/>
      <c r="Y2162" s="2"/>
      <c r="Z2162" s="2"/>
    </row>
    <row r="2163" spans="23:26" ht="15.75">
      <c r="W2163" s="62"/>
      <c r="X2163" s="62"/>
      <c r="Y2163" s="2"/>
      <c r="Z2163" s="2"/>
    </row>
    <row r="2164" spans="23:26" ht="15.75">
      <c r="W2164" s="62"/>
      <c r="X2164" s="62"/>
      <c r="Y2164" s="2"/>
      <c r="Z2164" s="2"/>
    </row>
    <row r="2165" spans="23:26" ht="15.75">
      <c r="W2165" s="62"/>
      <c r="X2165" s="62"/>
      <c r="Y2165" s="2"/>
      <c r="Z2165" s="2"/>
    </row>
    <row r="2166" spans="23:26" ht="15.75">
      <c r="W2166" s="62"/>
      <c r="X2166" s="62"/>
      <c r="Y2166" s="2"/>
      <c r="Z2166" s="2"/>
    </row>
    <row r="2167" spans="23:26" ht="15.75">
      <c r="W2167" s="62"/>
      <c r="X2167" s="62"/>
      <c r="Y2167" s="2"/>
      <c r="Z2167" s="2"/>
    </row>
    <row r="2168" spans="23:26" ht="15.75">
      <c r="W2168" s="62"/>
      <c r="X2168" s="62"/>
      <c r="Y2168" s="2"/>
      <c r="Z2168" s="2"/>
    </row>
    <row r="2169" spans="23:26" ht="15.75">
      <c r="W2169" s="62"/>
      <c r="X2169" s="62"/>
      <c r="Y2169" s="2"/>
      <c r="Z2169" s="2"/>
    </row>
    <row r="2170" spans="23:26" ht="15.75">
      <c r="W2170" s="62"/>
      <c r="X2170" s="62"/>
      <c r="Y2170" s="2"/>
      <c r="Z2170" s="2"/>
    </row>
    <row r="2171" spans="23:26" ht="15.75">
      <c r="W2171" s="62"/>
      <c r="X2171" s="62"/>
      <c r="Y2171" s="2"/>
      <c r="Z2171" s="2"/>
    </row>
    <row r="2172" spans="23:26" ht="15.75">
      <c r="W2172" s="62"/>
      <c r="X2172" s="62"/>
      <c r="Y2172" s="2"/>
      <c r="Z2172" s="2"/>
    </row>
    <row r="2173" spans="23:26" ht="15.75">
      <c r="W2173" s="62"/>
      <c r="X2173" s="62"/>
      <c r="Y2173" s="2"/>
      <c r="Z2173" s="2"/>
    </row>
    <row r="2174" spans="23:26" ht="15.75">
      <c r="W2174" s="62"/>
      <c r="X2174" s="62"/>
      <c r="Y2174" s="2"/>
      <c r="Z2174" s="2"/>
    </row>
    <row r="2175" spans="23:26" ht="15.75">
      <c r="W2175" s="62"/>
      <c r="X2175" s="62"/>
      <c r="Y2175" s="2"/>
      <c r="Z2175" s="2"/>
    </row>
    <row r="2176" spans="23:26" ht="15.75">
      <c r="W2176" s="62"/>
      <c r="X2176" s="62"/>
      <c r="Y2176" s="2"/>
      <c r="Z2176" s="2"/>
    </row>
    <row r="2177" spans="23:26" ht="15.75">
      <c r="W2177" s="62"/>
      <c r="X2177" s="62"/>
      <c r="Y2177" s="2"/>
      <c r="Z2177" s="2"/>
    </row>
    <row r="2178" spans="23:26" ht="15.75">
      <c r="W2178" s="62"/>
      <c r="X2178" s="62"/>
      <c r="Y2178" s="2"/>
      <c r="Z2178" s="2"/>
    </row>
    <row r="2179" spans="23:26" ht="15.75">
      <c r="W2179" s="62"/>
      <c r="X2179" s="62"/>
      <c r="Y2179" s="2"/>
      <c r="Z2179" s="2"/>
    </row>
    <row r="2180" spans="23:26" ht="15.75">
      <c r="W2180" s="62"/>
      <c r="X2180" s="62"/>
      <c r="Y2180" s="2"/>
      <c r="Z2180" s="2"/>
    </row>
    <row r="2181" spans="23:26" ht="15.75">
      <c r="W2181" s="62"/>
      <c r="X2181" s="62"/>
      <c r="Y2181" s="2"/>
      <c r="Z2181" s="2"/>
    </row>
    <row r="2182" spans="23:26" ht="15.75">
      <c r="W2182" s="62"/>
      <c r="X2182" s="62"/>
      <c r="Y2182" s="2"/>
      <c r="Z2182" s="2"/>
    </row>
    <row r="2183" spans="23:26" ht="15.75">
      <c r="W2183" s="62"/>
      <c r="X2183" s="62"/>
      <c r="Y2183" s="2"/>
      <c r="Z2183" s="2"/>
    </row>
    <row r="2184" spans="23:26" ht="15.75">
      <c r="W2184" s="62"/>
      <c r="X2184" s="62"/>
      <c r="Y2184" s="2"/>
      <c r="Z2184" s="2"/>
    </row>
    <row r="2185" spans="23:26" ht="15.75">
      <c r="W2185" s="62"/>
      <c r="X2185" s="62"/>
      <c r="Y2185" s="2"/>
      <c r="Z2185" s="2"/>
    </row>
    <row r="2186" spans="23:26" ht="15.75">
      <c r="W2186" s="62"/>
      <c r="X2186" s="62"/>
      <c r="Y2186" s="2"/>
      <c r="Z2186" s="2"/>
    </row>
    <row r="2187" spans="23:26" ht="15.75">
      <c r="W2187" s="62"/>
      <c r="X2187" s="62"/>
      <c r="Y2187" s="2"/>
      <c r="Z2187" s="2"/>
    </row>
    <row r="2188" spans="23:26" ht="15.75">
      <c r="W2188" s="62"/>
      <c r="X2188" s="62"/>
      <c r="Y2188" s="2"/>
      <c r="Z2188" s="2"/>
    </row>
    <row r="2189" spans="23:26" ht="15.75">
      <c r="W2189" s="62"/>
      <c r="X2189" s="62"/>
      <c r="Y2189" s="2"/>
      <c r="Z2189" s="2"/>
    </row>
    <row r="2190" spans="23:26" ht="15.75">
      <c r="W2190" s="62"/>
      <c r="X2190" s="62"/>
      <c r="Y2190" s="2"/>
      <c r="Z2190" s="2"/>
    </row>
    <row r="2191" spans="23:26" ht="15.75">
      <c r="W2191" s="62"/>
      <c r="X2191" s="62"/>
      <c r="Y2191" s="2"/>
      <c r="Z2191" s="2"/>
    </row>
    <row r="2192" spans="23:26" ht="15.75">
      <c r="W2192" s="62"/>
      <c r="X2192" s="62"/>
      <c r="Y2192" s="2"/>
      <c r="Z2192" s="2"/>
    </row>
    <row r="2193" spans="23:26" ht="15.75">
      <c r="W2193" s="62"/>
      <c r="X2193" s="62"/>
      <c r="Y2193" s="2"/>
      <c r="Z2193" s="2"/>
    </row>
    <row r="2194" spans="23:26" ht="15.75">
      <c r="W2194" s="62"/>
      <c r="X2194" s="62"/>
      <c r="Y2194" s="2"/>
      <c r="Z2194" s="2"/>
    </row>
    <row r="2195" spans="23:26" ht="15.75">
      <c r="W2195" s="62"/>
      <c r="X2195" s="62"/>
      <c r="Y2195" s="2"/>
      <c r="Z2195" s="2"/>
    </row>
    <row r="2196" spans="23:26" ht="15.75">
      <c r="W2196" s="62"/>
      <c r="X2196" s="62"/>
      <c r="Y2196" s="2"/>
      <c r="Z2196" s="2"/>
    </row>
    <row r="2197" spans="23:26" ht="15.75">
      <c r="W2197" s="62"/>
      <c r="X2197" s="62"/>
      <c r="Y2197" s="2"/>
      <c r="Z2197" s="2"/>
    </row>
    <row r="2198" spans="23:26" ht="15.75">
      <c r="W2198" s="62"/>
      <c r="X2198" s="62"/>
      <c r="Y2198" s="2"/>
      <c r="Z2198" s="2"/>
    </row>
    <row r="2199" spans="23:26" ht="15.75">
      <c r="W2199" s="62"/>
      <c r="X2199" s="62"/>
      <c r="Y2199" s="2"/>
      <c r="Z2199" s="2"/>
    </row>
    <row r="2200" spans="23:26" ht="15.75">
      <c r="W2200" s="62"/>
      <c r="X2200" s="62"/>
      <c r="Y2200" s="2"/>
      <c r="Z2200" s="2"/>
    </row>
    <row r="2201" spans="23:26" ht="15.75">
      <c r="W2201" s="62"/>
      <c r="X2201" s="62"/>
      <c r="Y2201" s="2"/>
      <c r="Z2201" s="2"/>
    </row>
    <row r="2202" spans="23:26" ht="15.75">
      <c r="W2202" s="62"/>
      <c r="X2202" s="62"/>
      <c r="Y2202" s="2"/>
      <c r="Z2202" s="2"/>
    </row>
    <row r="2203" spans="23:26" ht="15.75">
      <c r="W2203" s="62"/>
      <c r="X2203" s="62"/>
      <c r="Y2203" s="2"/>
      <c r="Z2203" s="2"/>
    </row>
    <row r="2204" spans="23:26" ht="15.75">
      <c r="W2204" s="62"/>
      <c r="X2204" s="62"/>
      <c r="Y2204" s="2"/>
      <c r="Z2204" s="2"/>
    </row>
    <row r="2205" spans="23:26" ht="15.75">
      <c r="W2205" s="62"/>
      <c r="X2205" s="62"/>
      <c r="Y2205" s="2"/>
      <c r="Z2205" s="2"/>
    </row>
    <row r="2206" spans="23:26" ht="15.75">
      <c r="W2206" s="62"/>
      <c r="X2206" s="62"/>
      <c r="Y2206" s="2"/>
      <c r="Z2206" s="2"/>
    </row>
    <row r="2207" spans="23:26" ht="15.75">
      <c r="W2207" s="62"/>
      <c r="X2207" s="62"/>
      <c r="Y2207" s="2"/>
      <c r="Z2207" s="2"/>
    </row>
    <row r="2208" spans="23:26" ht="15.75">
      <c r="W2208" s="62"/>
      <c r="X2208" s="62"/>
      <c r="Y2208" s="2"/>
      <c r="Z2208" s="2"/>
    </row>
    <row r="2209" spans="23:26" ht="15.75">
      <c r="W2209" s="62"/>
      <c r="X2209" s="62"/>
      <c r="Y2209" s="2"/>
      <c r="Z2209" s="2"/>
    </row>
    <row r="2210" spans="23:26" ht="15.75">
      <c r="W2210" s="62"/>
      <c r="X2210" s="62"/>
      <c r="Y2210" s="2"/>
      <c r="Z2210" s="2"/>
    </row>
    <row r="2211" spans="23:26" ht="15.75">
      <c r="W2211" s="62"/>
      <c r="X2211" s="62"/>
      <c r="Y2211" s="2"/>
      <c r="Z2211" s="2"/>
    </row>
    <row r="2212" spans="23:26" ht="15.75">
      <c r="W2212" s="62"/>
      <c r="X2212" s="62"/>
      <c r="Y2212" s="2"/>
      <c r="Z2212" s="2"/>
    </row>
    <row r="2213" spans="23:26" ht="15.75">
      <c r="W2213" s="62"/>
      <c r="X2213" s="62"/>
      <c r="Y2213" s="2"/>
      <c r="Z2213" s="2"/>
    </row>
    <row r="2214" spans="23:26" ht="15.75">
      <c r="W2214" s="62"/>
      <c r="X2214" s="62"/>
      <c r="Y2214" s="2"/>
      <c r="Z2214" s="2"/>
    </row>
    <row r="2215" spans="23:26" ht="15.75">
      <c r="W2215" s="62"/>
      <c r="X2215" s="62"/>
      <c r="Y2215" s="2"/>
      <c r="Z2215" s="2"/>
    </row>
    <row r="2216" spans="23:26" ht="15.75">
      <c r="W2216" s="62"/>
      <c r="X2216" s="62"/>
      <c r="Y2216" s="2"/>
      <c r="Z2216" s="2"/>
    </row>
    <row r="2217" spans="23:26" ht="15.75">
      <c r="W2217" s="62"/>
      <c r="X2217" s="62"/>
      <c r="Y2217" s="2"/>
      <c r="Z2217" s="2"/>
    </row>
    <row r="2218" spans="23:26" ht="15.75">
      <c r="W2218" s="62"/>
      <c r="X2218" s="62"/>
      <c r="Y2218" s="2"/>
      <c r="Z2218" s="2"/>
    </row>
    <row r="2219" spans="23:26" ht="15.75">
      <c r="W2219" s="62"/>
      <c r="X2219" s="62"/>
      <c r="Y2219" s="2"/>
      <c r="Z2219" s="2"/>
    </row>
    <row r="2220" spans="23:26" ht="15.75">
      <c r="W2220" s="62"/>
      <c r="X2220" s="62"/>
      <c r="Y2220" s="2"/>
      <c r="Z2220" s="2"/>
    </row>
    <row r="2221" spans="23:26" ht="15.75">
      <c r="W2221" s="62"/>
      <c r="X2221" s="62"/>
      <c r="Y2221" s="2"/>
      <c r="Z2221" s="2"/>
    </row>
    <row r="2222" spans="23:26" ht="15.75">
      <c r="W2222" s="62"/>
      <c r="X2222" s="62"/>
      <c r="Y2222" s="2"/>
      <c r="Z2222" s="2"/>
    </row>
    <row r="2223" spans="23:26" ht="15.75">
      <c r="W2223" s="62"/>
      <c r="X2223" s="62"/>
      <c r="Y2223" s="2"/>
      <c r="Z2223" s="2"/>
    </row>
    <row r="2224" spans="23:26" ht="15.75">
      <c r="W2224" s="62"/>
      <c r="X2224" s="62"/>
      <c r="Y2224" s="2"/>
      <c r="Z2224" s="2"/>
    </row>
    <row r="2225" spans="23:26" ht="15.75">
      <c r="W2225" s="62"/>
      <c r="X2225" s="62"/>
      <c r="Y2225" s="2"/>
      <c r="Z2225" s="2"/>
    </row>
    <row r="2226" spans="23:26" ht="15.75">
      <c r="W2226" s="62"/>
      <c r="X2226" s="62"/>
      <c r="Y2226" s="2"/>
      <c r="Z2226" s="2"/>
    </row>
    <row r="2227" spans="23:26" ht="15.75">
      <c r="W2227" s="62"/>
      <c r="X2227" s="62"/>
      <c r="Y2227" s="2"/>
      <c r="Z2227" s="2"/>
    </row>
    <row r="2228" spans="23:26" ht="15.75">
      <c r="W2228" s="62"/>
      <c r="X2228" s="62"/>
      <c r="Y2228" s="2"/>
      <c r="Z2228" s="2"/>
    </row>
    <row r="2229" spans="23:26" ht="15.75">
      <c r="W2229" s="62"/>
      <c r="X2229" s="62"/>
      <c r="Y2229" s="2"/>
      <c r="Z2229" s="2"/>
    </row>
    <row r="2230" spans="23:26" ht="15.75">
      <c r="W2230" s="62"/>
      <c r="X2230" s="62"/>
      <c r="Y2230" s="2"/>
      <c r="Z2230" s="2"/>
    </row>
    <row r="2231" spans="23:26" ht="15.75">
      <c r="W2231" s="62"/>
      <c r="X2231" s="62"/>
      <c r="Y2231" s="2"/>
      <c r="Z2231" s="2"/>
    </row>
    <row r="2232" spans="23:26" ht="15.75">
      <c r="W2232" s="62"/>
      <c r="X2232" s="62"/>
      <c r="Y2232" s="2"/>
      <c r="Z2232" s="2"/>
    </row>
    <row r="2233" spans="23:26" ht="15.75">
      <c r="W2233" s="62"/>
      <c r="X2233" s="62"/>
      <c r="Y2233" s="2"/>
      <c r="Z2233" s="2"/>
    </row>
    <row r="2234" spans="23:26" ht="15.75">
      <c r="W2234" s="62"/>
      <c r="X2234" s="62"/>
      <c r="Y2234" s="2"/>
      <c r="Z2234" s="2"/>
    </row>
    <row r="2235" spans="23:26" ht="15.75">
      <c r="W2235" s="62"/>
      <c r="X2235" s="62"/>
      <c r="Y2235" s="2"/>
      <c r="Z2235" s="2"/>
    </row>
    <row r="2236" spans="23:26" ht="15.75">
      <c r="W2236" s="62"/>
      <c r="X2236" s="62"/>
      <c r="Y2236" s="2"/>
      <c r="Z2236" s="2"/>
    </row>
    <row r="2237" spans="23:26" ht="15.75">
      <c r="W2237" s="62"/>
      <c r="X2237" s="62"/>
      <c r="Y2237" s="2"/>
      <c r="Z2237" s="2"/>
    </row>
    <row r="2238" spans="23:26" ht="15.75">
      <c r="W2238" s="62"/>
      <c r="X2238" s="62"/>
      <c r="Y2238" s="2"/>
      <c r="Z2238" s="2"/>
    </row>
    <row r="2239" spans="23:26" ht="15.75">
      <c r="W2239" s="62"/>
      <c r="X2239" s="62"/>
      <c r="Y2239" s="2"/>
      <c r="Z2239" s="2"/>
    </row>
    <row r="2240" spans="23:26" ht="15.75">
      <c r="W2240" s="62"/>
      <c r="X2240" s="62"/>
      <c r="Y2240" s="2"/>
      <c r="Z2240" s="2"/>
    </row>
    <row r="2241" spans="23:26" ht="15.75">
      <c r="W2241" s="62"/>
      <c r="X2241" s="62"/>
      <c r="Y2241" s="2"/>
      <c r="Z2241" s="2"/>
    </row>
    <row r="2242" spans="23:26" ht="15.75">
      <c r="W2242" s="62"/>
      <c r="X2242" s="62"/>
      <c r="Y2242" s="2"/>
      <c r="Z2242" s="2"/>
    </row>
    <row r="2243" spans="23:26" ht="15.75">
      <c r="W2243" s="62"/>
      <c r="X2243" s="62"/>
      <c r="Y2243" s="2"/>
      <c r="Z2243" s="2"/>
    </row>
    <row r="2244" spans="23:26" ht="15.75">
      <c r="W2244" s="62"/>
      <c r="X2244" s="62"/>
      <c r="Y2244" s="2"/>
      <c r="Z2244" s="2"/>
    </row>
    <row r="2245" spans="23:26" ht="15.75">
      <c r="W2245" s="62"/>
      <c r="X2245" s="62"/>
      <c r="Y2245" s="2"/>
      <c r="Z2245" s="2"/>
    </row>
    <row r="2246" spans="23:26" ht="15.75">
      <c r="W2246" s="62"/>
      <c r="X2246" s="62"/>
      <c r="Y2246" s="2"/>
      <c r="Z2246" s="2"/>
    </row>
    <row r="2247" spans="23:26" ht="15.75">
      <c r="W2247" s="62"/>
      <c r="X2247" s="62"/>
      <c r="Y2247" s="2"/>
      <c r="Z2247" s="2"/>
    </row>
    <row r="2248" spans="23:26" ht="15.75">
      <c r="W2248" s="62"/>
      <c r="X2248" s="62"/>
      <c r="Y2248" s="2"/>
      <c r="Z2248" s="2"/>
    </row>
    <row r="2249" spans="23:26" ht="15.75">
      <c r="W2249" s="62"/>
      <c r="X2249" s="62"/>
      <c r="Y2249" s="2"/>
      <c r="Z2249" s="2"/>
    </row>
    <row r="2250" spans="23:26" ht="15.75">
      <c r="W2250" s="62"/>
      <c r="X2250" s="62"/>
      <c r="Y2250" s="2"/>
      <c r="Z2250" s="2"/>
    </row>
    <row r="2251" spans="23:26" ht="15.75">
      <c r="W2251" s="62"/>
      <c r="X2251" s="62"/>
      <c r="Y2251" s="2"/>
      <c r="Z2251" s="2"/>
    </row>
    <row r="2252" spans="23:26" ht="15.75">
      <c r="W2252" s="62"/>
      <c r="X2252" s="62"/>
      <c r="Y2252" s="2"/>
      <c r="Z2252" s="2"/>
    </row>
    <row r="2253" spans="23:26" ht="15.75">
      <c r="W2253" s="62"/>
      <c r="X2253" s="62"/>
      <c r="Y2253" s="2"/>
      <c r="Z2253" s="2"/>
    </row>
    <row r="2254" spans="23:26" ht="15.75">
      <c r="W2254" s="62"/>
      <c r="X2254" s="62"/>
      <c r="Y2254" s="2"/>
      <c r="Z2254" s="2"/>
    </row>
    <row r="2255" spans="23:26" ht="15.75">
      <c r="W2255" s="62"/>
      <c r="X2255" s="62"/>
      <c r="Y2255" s="2"/>
      <c r="Z2255" s="2"/>
    </row>
    <row r="2256" spans="23:26" ht="15.75">
      <c r="W2256" s="62"/>
      <c r="X2256" s="62"/>
      <c r="Y2256" s="2"/>
      <c r="Z2256" s="2"/>
    </row>
    <row r="2257" spans="23:26" ht="15.75">
      <c r="W2257" s="62"/>
      <c r="X2257" s="62"/>
      <c r="Y2257" s="2"/>
      <c r="Z2257" s="2"/>
    </row>
    <row r="2258" spans="23:26" ht="15.75">
      <c r="W2258" s="62"/>
      <c r="X2258" s="62"/>
      <c r="Y2258" s="2"/>
      <c r="Z2258" s="2"/>
    </row>
    <row r="2259" spans="23:26" ht="15.75">
      <c r="W2259" s="62"/>
      <c r="X2259" s="62"/>
      <c r="Y2259" s="2"/>
      <c r="Z2259" s="2"/>
    </row>
    <row r="2260" spans="23:26" ht="15.75">
      <c r="W2260" s="62"/>
      <c r="X2260" s="62"/>
      <c r="Y2260" s="2"/>
      <c r="Z2260" s="2"/>
    </row>
    <row r="2261" spans="23:26" ht="15.75">
      <c r="W2261" s="62"/>
      <c r="X2261" s="62"/>
      <c r="Y2261" s="2"/>
      <c r="Z2261" s="2"/>
    </row>
    <row r="2262" spans="23:26" ht="15.75">
      <c r="W2262" s="62"/>
      <c r="X2262" s="62"/>
      <c r="Y2262" s="2"/>
      <c r="Z2262" s="2"/>
    </row>
    <row r="2263" spans="23:26" ht="15.75">
      <c r="W2263" s="62"/>
      <c r="X2263" s="62"/>
      <c r="Y2263" s="2"/>
      <c r="Z2263" s="2"/>
    </row>
    <row r="2264" spans="23:26" ht="15.75">
      <c r="W2264" s="62"/>
      <c r="X2264" s="62"/>
      <c r="Y2264" s="2"/>
      <c r="Z2264" s="2"/>
    </row>
    <row r="2265" spans="23:26" ht="15.75">
      <c r="W2265" s="62"/>
      <c r="X2265" s="62"/>
      <c r="Y2265" s="2"/>
      <c r="Z2265" s="2"/>
    </row>
    <row r="2266" spans="23:26" ht="15.75">
      <c r="W2266" s="62"/>
      <c r="X2266" s="62"/>
      <c r="Y2266" s="2"/>
      <c r="Z2266" s="2"/>
    </row>
    <row r="2267" spans="23:26" ht="15.75">
      <c r="W2267" s="62"/>
      <c r="X2267" s="62"/>
      <c r="Y2267" s="2"/>
      <c r="Z2267" s="2"/>
    </row>
    <row r="2268" spans="23:26" ht="15.75">
      <c r="W2268" s="62"/>
      <c r="X2268" s="62"/>
      <c r="Y2268" s="2"/>
      <c r="Z2268" s="2"/>
    </row>
    <row r="2269" spans="23:26" ht="15.75">
      <c r="W2269" s="62"/>
      <c r="X2269" s="62"/>
      <c r="Y2269" s="2"/>
      <c r="Z2269" s="2"/>
    </row>
    <row r="2270" spans="23:26" ht="15.75">
      <c r="W2270" s="62"/>
      <c r="X2270" s="62"/>
      <c r="Y2270" s="2"/>
      <c r="Z2270" s="2"/>
    </row>
    <row r="2271" spans="23:26" ht="15.75">
      <c r="W2271" s="62"/>
      <c r="X2271" s="62"/>
      <c r="Y2271" s="2"/>
      <c r="Z2271" s="2"/>
    </row>
    <row r="2272" spans="23:26" ht="15.75">
      <c r="W2272" s="62"/>
      <c r="X2272" s="62"/>
      <c r="Y2272" s="2"/>
      <c r="Z2272" s="2"/>
    </row>
    <row r="2273" spans="23:26" ht="15.75">
      <c r="W2273" s="62"/>
      <c r="X2273" s="62"/>
      <c r="Y2273" s="2"/>
      <c r="Z2273" s="2"/>
    </row>
    <row r="2274" spans="23:26" ht="15.75">
      <c r="W2274" s="62"/>
      <c r="X2274" s="62"/>
      <c r="Y2274" s="2"/>
      <c r="Z2274" s="2"/>
    </row>
    <row r="2275" spans="23:26" ht="15.75">
      <c r="W2275" s="62"/>
      <c r="X2275" s="62"/>
      <c r="Y2275" s="2"/>
      <c r="Z2275" s="2"/>
    </row>
    <row r="2276" spans="23:26" ht="15.75">
      <c r="W2276" s="62"/>
      <c r="X2276" s="62"/>
      <c r="Y2276" s="2"/>
      <c r="Z2276" s="2"/>
    </row>
    <row r="2277" spans="23:26" ht="15.75">
      <c r="W2277" s="62"/>
      <c r="X2277" s="62"/>
      <c r="Y2277" s="2"/>
      <c r="Z2277" s="2"/>
    </row>
    <row r="2278" spans="23:26" ht="15.75">
      <c r="W2278" s="62"/>
      <c r="X2278" s="62"/>
      <c r="Y2278" s="2"/>
      <c r="Z2278" s="2"/>
    </row>
    <row r="2279" spans="23:26" ht="15.75">
      <c r="W2279" s="62"/>
      <c r="X2279" s="62"/>
      <c r="Y2279" s="2"/>
      <c r="Z2279" s="2"/>
    </row>
    <row r="2280" spans="23:26" ht="15.75">
      <c r="W2280" s="62"/>
      <c r="X2280" s="62"/>
      <c r="Y2280" s="2"/>
      <c r="Z2280" s="2"/>
    </row>
    <row r="2281" spans="23:26" ht="15.75">
      <c r="W2281" s="62"/>
      <c r="X2281" s="62"/>
      <c r="Y2281" s="2"/>
      <c r="Z2281" s="2"/>
    </row>
    <row r="2282" spans="23:26" ht="15.75">
      <c r="W2282" s="62"/>
      <c r="X2282" s="62"/>
      <c r="Y2282" s="2"/>
      <c r="Z2282" s="2"/>
    </row>
    <row r="2283" spans="23:26" ht="15.75">
      <c r="W2283" s="62"/>
      <c r="X2283" s="62"/>
      <c r="Y2283" s="2"/>
      <c r="Z2283" s="2"/>
    </row>
    <row r="2284" spans="23:26" ht="15.75">
      <c r="W2284" s="62"/>
      <c r="X2284" s="62"/>
      <c r="Y2284" s="2"/>
      <c r="Z2284" s="2"/>
    </row>
    <row r="2285" spans="23:26" ht="15.75">
      <c r="W2285" s="62"/>
      <c r="X2285" s="62"/>
      <c r="Y2285" s="2"/>
      <c r="Z2285" s="2"/>
    </row>
    <row r="2286" spans="23:26" ht="15.75">
      <c r="W2286" s="62"/>
      <c r="X2286" s="62"/>
      <c r="Y2286" s="2"/>
      <c r="Z2286" s="2"/>
    </row>
    <row r="2287" spans="23:26" ht="15.75">
      <c r="W2287" s="62"/>
      <c r="X2287" s="62"/>
      <c r="Y2287" s="2"/>
      <c r="Z2287" s="2"/>
    </row>
    <row r="2288" spans="23:26" ht="15.75">
      <c r="W2288" s="62"/>
      <c r="X2288" s="62"/>
      <c r="Y2288" s="2"/>
      <c r="Z2288" s="2"/>
    </row>
    <row r="2289" spans="23:26" ht="15.75">
      <c r="W2289" s="62"/>
      <c r="X2289" s="62"/>
      <c r="Y2289" s="2"/>
      <c r="Z2289" s="2"/>
    </row>
    <row r="2290" spans="23:26" ht="15.75">
      <c r="W2290" s="62"/>
      <c r="X2290" s="62"/>
      <c r="Y2290" s="2"/>
      <c r="Z2290" s="2"/>
    </row>
    <row r="2291" spans="23:26" ht="15.75">
      <c r="W2291" s="62"/>
      <c r="X2291" s="62"/>
      <c r="Y2291" s="2"/>
      <c r="Z2291" s="2"/>
    </row>
    <row r="2292" spans="23:26" ht="15.75">
      <c r="W2292" s="62"/>
      <c r="X2292" s="62"/>
      <c r="Y2292" s="2"/>
      <c r="Z2292" s="2"/>
    </row>
    <row r="2293" spans="23:26" ht="15.75">
      <c r="W2293" s="62"/>
      <c r="X2293" s="62"/>
      <c r="Y2293" s="2"/>
      <c r="Z2293" s="2"/>
    </row>
    <row r="2294" spans="23:26" ht="15.75">
      <c r="W2294" s="62"/>
      <c r="X2294" s="62"/>
      <c r="Y2294" s="2"/>
      <c r="Z2294" s="2"/>
    </row>
    <row r="2295" spans="23:26" ht="15.75">
      <c r="W2295" s="62"/>
      <c r="X2295" s="62"/>
      <c r="Y2295" s="2"/>
      <c r="Z2295" s="2"/>
    </row>
    <row r="2296" spans="23:26" ht="15.75">
      <c r="W2296" s="62"/>
      <c r="X2296" s="62"/>
      <c r="Y2296" s="2"/>
      <c r="Z2296" s="2"/>
    </row>
    <row r="2297" spans="23:26" ht="15.75">
      <c r="W2297" s="62"/>
      <c r="X2297" s="62"/>
      <c r="Y2297" s="2"/>
      <c r="Z2297" s="2"/>
    </row>
    <row r="2298" spans="23:26" ht="15.75">
      <c r="W2298" s="62"/>
      <c r="X2298" s="62"/>
      <c r="Y2298" s="2"/>
      <c r="Z2298" s="2"/>
    </row>
    <row r="2299" spans="23:26" ht="15.75">
      <c r="W2299" s="62"/>
      <c r="X2299" s="62"/>
      <c r="Y2299" s="2"/>
      <c r="Z2299" s="2"/>
    </row>
    <row r="2300" spans="23:26" ht="15.75">
      <c r="W2300" s="62"/>
      <c r="X2300" s="62"/>
      <c r="Y2300" s="2"/>
      <c r="Z2300" s="2"/>
    </row>
    <row r="2301" spans="23:26" ht="15.75">
      <c r="W2301" s="62"/>
      <c r="X2301" s="62"/>
      <c r="Y2301" s="2"/>
      <c r="Z2301" s="2"/>
    </row>
    <row r="2302" spans="23:26" ht="15.75">
      <c r="W2302" s="62"/>
      <c r="X2302" s="62"/>
      <c r="Y2302" s="2"/>
      <c r="Z2302" s="2"/>
    </row>
    <row r="2303" spans="23:26" ht="15.75">
      <c r="W2303" s="62"/>
      <c r="X2303" s="62"/>
      <c r="Y2303" s="2"/>
      <c r="Z2303" s="2"/>
    </row>
    <row r="2304" spans="23:26" ht="15.75">
      <c r="W2304" s="62"/>
      <c r="X2304" s="62"/>
      <c r="Y2304" s="2"/>
      <c r="Z2304" s="2"/>
    </row>
    <row r="2305" spans="23:26" ht="15.75">
      <c r="W2305" s="62"/>
      <c r="X2305" s="62"/>
      <c r="Y2305" s="2"/>
      <c r="Z2305" s="2"/>
    </row>
    <row r="2306" spans="23:26" ht="15.75">
      <c r="W2306" s="62"/>
      <c r="X2306" s="62"/>
      <c r="Y2306" s="2"/>
      <c r="Z2306" s="2"/>
    </row>
    <row r="2307" spans="23:26" ht="15.75">
      <c r="W2307" s="62"/>
      <c r="X2307" s="62"/>
      <c r="Y2307" s="2"/>
      <c r="Z2307" s="2"/>
    </row>
    <row r="2308" spans="23:26" ht="15.75">
      <c r="W2308" s="62"/>
      <c r="X2308" s="62"/>
      <c r="Y2308" s="2"/>
      <c r="Z2308" s="2"/>
    </row>
    <row r="2309" spans="23:26" ht="15.75">
      <c r="W2309" s="62"/>
      <c r="X2309" s="62"/>
      <c r="Y2309" s="2"/>
      <c r="Z2309" s="2"/>
    </row>
    <row r="2310" spans="23:26" ht="15.75">
      <c r="W2310" s="62"/>
      <c r="X2310" s="62"/>
      <c r="Y2310" s="2"/>
      <c r="Z2310" s="2"/>
    </row>
    <row r="2311" spans="23:26" ht="15.75">
      <c r="W2311" s="62"/>
      <c r="X2311" s="62"/>
      <c r="Y2311" s="2"/>
      <c r="Z2311" s="2"/>
    </row>
    <row r="2312" spans="23:26" ht="15.75">
      <c r="W2312" s="62"/>
      <c r="X2312" s="62"/>
      <c r="Y2312" s="2"/>
      <c r="Z2312" s="2"/>
    </row>
    <row r="2313" spans="23:26" ht="15.75">
      <c r="W2313" s="62"/>
      <c r="X2313" s="62"/>
      <c r="Y2313" s="2"/>
      <c r="Z2313" s="2"/>
    </row>
    <row r="2314" spans="23:26" ht="15.75">
      <c r="W2314" s="62"/>
      <c r="X2314" s="62"/>
      <c r="Y2314" s="2"/>
      <c r="Z2314" s="2"/>
    </row>
    <row r="2315" spans="23:26" ht="15.75">
      <c r="W2315" s="62"/>
      <c r="X2315" s="62"/>
      <c r="Y2315" s="2"/>
      <c r="Z2315" s="2"/>
    </row>
    <row r="2316" spans="23:26" ht="15.75">
      <c r="W2316" s="62"/>
      <c r="X2316" s="62"/>
      <c r="Y2316" s="2"/>
      <c r="Z2316" s="2"/>
    </row>
    <row r="2317" spans="23:26" ht="15.75">
      <c r="W2317" s="62"/>
      <c r="X2317" s="62"/>
      <c r="Y2317" s="2"/>
      <c r="Z2317" s="2"/>
    </row>
    <row r="2318" spans="23:26" ht="15.75">
      <c r="W2318" s="62"/>
      <c r="X2318" s="62"/>
      <c r="Y2318" s="2"/>
      <c r="Z2318" s="2"/>
    </row>
    <row r="2319" spans="23:26" ht="15.75">
      <c r="W2319" s="62"/>
      <c r="X2319" s="62"/>
      <c r="Y2319" s="2"/>
      <c r="Z2319" s="2"/>
    </row>
    <row r="2320" spans="23:26" ht="15.75">
      <c r="W2320" s="62"/>
      <c r="X2320" s="62"/>
      <c r="Y2320" s="2"/>
      <c r="Z2320" s="2"/>
    </row>
    <row r="2321" spans="23:26" ht="15.75">
      <c r="W2321" s="62"/>
      <c r="X2321" s="62"/>
      <c r="Y2321" s="2"/>
      <c r="Z2321" s="2"/>
    </row>
    <row r="2322" spans="23:26" ht="15.75">
      <c r="W2322" s="62"/>
      <c r="X2322" s="62"/>
      <c r="Y2322" s="2"/>
      <c r="Z2322" s="2"/>
    </row>
    <row r="2323" spans="23:26" ht="15.75">
      <c r="W2323" s="62"/>
      <c r="X2323" s="62"/>
      <c r="Y2323" s="2"/>
      <c r="Z2323" s="2"/>
    </row>
    <row r="2324" spans="23:26" ht="15.75">
      <c r="W2324" s="62"/>
      <c r="X2324" s="62"/>
      <c r="Y2324" s="2"/>
      <c r="Z2324" s="2"/>
    </row>
    <row r="2325" spans="23:26" ht="15.75">
      <c r="W2325" s="62"/>
      <c r="X2325" s="62"/>
      <c r="Y2325" s="2"/>
      <c r="Z2325" s="2"/>
    </row>
    <row r="2326" spans="23:26" ht="15.75">
      <c r="W2326" s="62"/>
      <c r="X2326" s="62"/>
      <c r="Y2326" s="2"/>
      <c r="Z2326" s="2"/>
    </row>
    <row r="2327" spans="23:26" ht="15.75">
      <c r="W2327" s="62"/>
      <c r="X2327" s="62"/>
      <c r="Y2327" s="2"/>
      <c r="Z2327" s="2"/>
    </row>
    <row r="2328" spans="23:26" ht="15.75">
      <c r="W2328" s="62"/>
      <c r="X2328" s="62"/>
      <c r="Y2328" s="2"/>
      <c r="Z2328" s="2"/>
    </row>
    <row r="2329" spans="23:26" ht="15.75">
      <c r="W2329" s="62"/>
      <c r="X2329" s="62"/>
      <c r="Y2329" s="2"/>
      <c r="Z2329" s="2"/>
    </row>
    <row r="2330" spans="23:26" ht="15.75">
      <c r="W2330" s="62"/>
      <c r="X2330" s="62"/>
      <c r="Y2330" s="2"/>
      <c r="Z2330" s="2"/>
    </row>
    <row r="2331" spans="23:26" ht="15.75">
      <c r="W2331" s="62"/>
      <c r="X2331" s="62"/>
      <c r="Y2331" s="2"/>
      <c r="Z2331" s="2"/>
    </row>
    <row r="2332" spans="23:26" ht="15.75">
      <c r="W2332" s="62"/>
      <c r="X2332" s="62"/>
      <c r="Y2332" s="2"/>
      <c r="Z2332" s="2"/>
    </row>
    <row r="2333" spans="23:26" ht="15.75">
      <c r="W2333" s="62"/>
      <c r="X2333" s="62"/>
      <c r="Y2333" s="2"/>
      <c r="Z2333" s="2"/>
    </row>
    <row r="2334" spans="23:26" ht="15.75">
      <c r="W2334" s="62"/>
      <c r="X2334" s="62"/>
      <c r="Y2334" s="2"/>
      <c r="Z2334" s="2"/>
    </row>
    <row r="2335" spans="23:26" ht="15.75">
      <c r="W2335" s="62"/>
      <c r="X2335" s="62"/>
      <c r="Y2335" s="2"/>
      <c r="Z2335" s="2"/>
    </row>
    <row r="2336" spans="23:26" ht="15.75">
      <c r="W2336" s="62"/>
      <c r="X2336" s="62"/>
      <c r="Y2336" s="2"/>
      <c r="Z2336" s="2"/>
    </row>
    <row r="2337" spans="23:26" ht="15.75">
      <c r="W2337" s="62"/>
      <c r="X2337" s="62"/>
      <c r="Y2337" s="2"/>
      <c r="Z2337" s="2"/>
    </row>
    <row r="2338" spans="23:26" ht="15.75">
      <c r="W2338" s="62"/>
      <c r="X2338" s="62"/>
      <c r="Y2338" s="2"/>
      <c r="Z2338" s="2"/>
    </row>
    <row r="2339" spans="23:26" ht="15.75">
      <c r="W2339" s="62"/>
      <c r="X2339" s="62"/>
      <c r="Y2339" s="2"/>
      <c r="Z2339" s="2"/>
    </row>
    <row r="2340" spans="23:26" ht="15.75">
      <c r="W2340" s="62"/>
      <c r="X2340" s="62"/>
      <c r="Y2340" s="2"/>
      <c r="Z2340" s="2"/>
    </row>
    <row r="2341" spans="23:26" ht="15.75">
      <c r="W2341" s="62"/>
      <c r="X2341" s="62"/>
      <c r="Y2341" s="2"/>
      <c r="Z2341" s="2"/>
    </row>
    <row r="2342" spans="23:26" ht="15.75">
      <c r="W2342" s="62"/>
      <c r="X2342" s="62"/>
      <c r="Y2342" s="2"/>
      <c r="Z2342" s="2"/>
    </row>
    <row r="2343" spans="23:26" ht="15.75">
      <c r="W2343" s="62"/>
      <c r="X2343" s="62"/>
      <c r="Y2343" s="2"/>
      <c r="Z2343" s="2"/>
    </row>
    <row r="2344" spans="23:26" ht="15.75">
      <c r="W2344" s="62"/>
      <c r="X2344" s="62"/>
      <c r="Y2344" s="2"/>
      <c r="Z2344" s="2"/>
    </row>
    <row r="2345" spans="23:26" ht="15.75">
      <c r="W2345" s="62"/>
      <c r="X2345" s="62"/>
      <c r="Y2345" s="2"/>
      <c r="Z2345" s="2"/>
    </row>
    <row r="2346" spans="23:26" ht="15.75">
      <c r="W2346" s="62"/>
      <c r="X2346" s="62"/>
      <c r="Y2346" s="2"/>
      <c r="Z2346" s="2"/>
    </row>
    <row r="2347" spans="23:26" ht="15.75">
      <c r="W2347" s="62"/>
      <c r="X2347" s="62"/>
      <c r="Y2347" s="2"/>
      <c r="Z2347" s="2"/>
    </row>
    <row r="2348" spans="23:26" ht="15.75">
      <c r="W2348" s="62"/>
      <c r="X2348" s="62"/>
      <c r="Y2348" s="2"/>
      <c r="Z2348" s="2"/>
    </row>
    <row r="2349" spans="23:26" ht="15.75">
      <c r="W2349" s="62"/>
      <c r="X2349" s="62"/>
      <c r="Y2349" s="2"/>
      <c r="Z2349" s="2"/>
    </row>
    <row r="2350" spans="23:26" ht="15.75">
      <c r="W2350" s="62"/>
      <c r="X2350" s="62"/>
      <c r="Y2350" s="2"/>
      <c r="Z2350" s="2"/>
    </row>
    <row r="2351" spans="23:26" ht="15.75">
      <c r="W2351" s="62"/>
      <c r="X2351" s="62"/>
      <c r="Y2351" s="2"/>
      <c r="Z2351" s="2"/>
    </row>
    <row r="2352" spans="23:26" ht="15.75">
      <c r="W2352" s="62"/>
      <c r="X2352" s="62"/>
      <c r="Y2352" s="2"/>
      <c r="Z2352" s="2"/>
    </row>
    <row r="2353" spans="23:26" ht="15.75">
      <c r="W2353" s="62"/>
      <c r="X2353" s="62"/>
      <c r="Y2353" s="2"/>
      <c r="Z2353" s="2"/>
    </row>
    <row r="2354" spans="23:26" ht="15.75">
      <c r="W2354" s="62"/>
      <c r="X2354" s="62"/>
      <c r="Y2354" s="2"/>
      <c r="Z2354" s="2"/>
    </row>
    <row r="2355" spans="23:26" ht="15.75">
      <c r="W2355" s="62"/>
      <c r="X2355" s="62"/>
      <c r="Y2355" s="2"/>
      <c r="Z2355" s="2"/>
    </row>
    <row r="2356" spans="23:26" ht="15.75">
      <c r="W2356" s="62"/>
      <c r="X2356" s="62"/>
      <c r="Y2356" s="2"/>
      <c r="Z2356" s="2"/>
    </row>
  </sheetData>
  <sheetProtection/>
  <mergeCells count="189">
    <mergeCell ref="D233:E233"/>
    <mergeCell ref="F233:V233"/>
    <mergeCell ref="L29:L45"/>
    <mergeCell ref="B48:B51"/>
    <mergeCell ref="C48:C51"/>
    <mergeCell ref="C19:C25"/>
    <mergeCell ref="D19:D25"/>
    <mergeCell ref="G48:G51"/>
    <mergeCell ref="B19:B25"/>
    <mergeCell ref="D29:D45"/>
    <mergeCell ref="F29:F45"/>
    <mergeCell ref="F48:F51"/>
    <mergeCell ref="O19:O25"/>
    <mergeCell ref="G29:G45"/>
    <mergeCell ref="I19:I25"/>
    <mergeCell ref="H19:H25"/>
    <mergeCell ref="L19:L25"/>
    <mergeCell ref="J19:J25"/>
    <mergeCell ref="J29:J45"/>
    <mergeCell ref="K19:K25"/>
    <mergeCell ref="K29:K45"/>
    <mergeCell ref="N19:N25"/>
    <mergeCell ref="B29:B45"/>
    <mergeCell ref="D96:D160"/>
    <mergeCell ref="I161:I170"/>
    <mergeCell ref="J161:J170"/>
    <mergeCell ref="J96:J160"/>
    <mergeCell ref="G96:G160"/>
    <mergeCell ref="B161:B170"/>
    <mergeCell ref="F161:F170"/>
    <mergeCell ref="A176:A177"/>
    <mergeCell ref="L176:L177"/>
    <mergeCell ref="A255:V255"/>
    <mergeCell ref="K176:K177"/>
    <mergeCell ref="H176:H177"/>
    <mergeCell ref="P176:P177"/>
    <mergeCell ref="M176:M177"/>
    <mergeCell ref="D176:D177"/>
    <mergeCell ref="L235:L240"/>
    <mergeCell ref="B233:C233"/>
    <mergeCell ref="Q14:Q15"/>
    <mergeCell ref="O14:O15"/>
    <mergeCell ref="K14:K15"/>
    <mergeCell ref="J14:J15"/>
    <mergeCell ref="A48:A51"/>
    <mergeCell ref="D48:D51"/>
    <mergeCell ref="A29:A45"/>
    <mergeCell ref="C29:C45"/>
    <mergeCell ref="A19:A25"/>
    <mergeCell ref="F19:F25"/>
    <mergeCell ref="V14:V15"/>
    <mergeCell ref="F14:F15"/>
    <mergeCell ref="P14:P15"/>
    <mergeCell ref="L14:L15"/>
    <mergeCell ref="H14:H15"/>
    <mergeCell ref="G19:G25"/>
    <mergeCell ref="Q19:Q25"/>
    <mergeCell ref="G14:G15"/>
    <mergeCell ref="M19:M25"/>
    <mergeCell ref="N14:N15"/>
    <mergeCell ref="V7:AA13"/>
    <mergeCell ref="S7:U13"/>
    <mergeCell ref="A7:R13"/>
    <mergeCell ref="B14:B15"/>
    <mergeCell ref="C14:C15"/>
    <mergeCell ref="I14:I15"/>
    <mergeCell ref="A14:A15"/>
    <mergeCell ref="E14:E15"/>
    <mergeCell ref="D14:D15"/>
    <mergeCell ref="R14:R15"/>
    <mergeCell ref="J1:X1"/>
    <mergeCell ref="J2:X2"/>
    <mergeCell ref="J3:X3"/>
    <mergeCell ref="X14:X15"/>
    <mergeCell ref="S14:S15"/>
    <mergeCell ref="T14:T15"/>
    <mergeCell ref="J6:W6"/>
    <mergeCell ref="M14:M15"/>
    <mergeCell ref="U14:U15"/>
    <mergeCell ref="W14:W15"/>
    <mergeCell ref="Q161:Q170"/>
    <mergeCell ref="O161:O170"/>
    <mergeCell ref="P161:P170"/>
    <mergeCell ref="L48:L51"/>
    <mergeCell ref="I96:I160"/>
    <mergeCell ref="K96:K160"/>
    <mergeCell ref="M96:M160"/>
    <mergeCell ref="J48:J51"/>
    <mergeCell ref="N161:N170"/>
    <mergeCell ref="P96:P160"/>
    <mergeCell ref="A55:A95"/>
    <mergeCell ref="F171:F173"/>
    <mergeCell ref="F176:F177"/>
    <mergeCell ref="Q171:Q173"/>
    <mergeCell ref="M171:M173"/>
    <mergeCell ref="N171:N173"/>
    <mergeCell ref="O171:O173"/>
    <mergeCell ref="P171:P173"/>
    <mergeCell ref="J176:J177"/>
    <mergeCell ref="G176:G177"/>
    <mergeCell ref="A171:A173"/>
    <mergeCell ref="B171:B173"/>
    <mergeCell ref="D171:D173"/>
    <mergeCell ref="C176:C177"/>
    <mergeCell ref="C96:C160"/>
    <mergeCell ref="C161:C170"/>
    <mergeCell ref="A96:A160"/>
    <mergeCell ref="B176:B177"/>
    <mergeCell ref="B96:B160"/>
    <mergeCell ref="A161:A170"/>
    <mergeCell ref="K161:K170"/>
    <mergeCell ref="C55:C95"/>
    <mergeCell ref="K171:K173"/>
    <mergeCell ref="H161:H170"/>
    <mergeCell ref="G55:G95"/>
    <mergeCell ref="B55:B95"/>
    <mergeCell ref="F55:F95"/>
    <mergeCell ref="G161:G170"/>
    <mergeCell ref="C171:C173"/>
    <mergeCell ref="P19:P25"/>
    <mergeCell ref="M29:M45"/>
    <mergeCell ref="N29:N45"/>
    <mergeCell ref="H29:H45"/>
    <mergeCell ref="N55:N95"/>
    <mergeCell ref="L161:L170"/>
    <mergeCell ref="P29:P45"/>
    <mergeCell ref="O29:O45"/>
    <mergeCell ref="P48:P51"/>
    <mergeCell ref="O96:O160"/>
    <mergeCell ref="Q29:Q45"/>
    <mergeCell ref="N48:N51"/>
    <mergeCell ref="O48:O51"/>
    <mergeCell ref="Q48:Q51"/>
    <mergeCell ref="P55:P95"/>
    <mergeCell ref="H55:H95"/>
    <mergeCell ref="M48:M51"/>
    <mergeCell ref="H48:H51"/>
    <mergeCell ref="I48:I51"/>
    <mergeCell ref="I29:I45"/>
    <mergeCell ref="O55:O95"/>
    <mergeCell ref="M55:M95"/>
    <mergeCell ref="L55:L95"/>
    <mergeCell ref="H96:H160"/>
    <mergeCell ref="J171:J173"/>
    <mergeCell ref="K55:K95"/>
    <mergeCell ref="J55:J95"/>
    <mergeCell ref="I55:I95"/>
    <mergeCell ref="N96:N160"/>
    <mergeCell ref="M161:M170"/>
    <mergeCell ref="K48:K51"/>
    <mergeCell ref="D55:D95"/>
    <mergeCell ref="I176:I177"/>
    <mergeCell ref="D161:D170"/>
    <mergeCell ref="H235:H240"/>
    <mergeCell ref="I235:I240"/>
    <mergeCell ref="J235:J240"/>
    <mergeCell ref="K235:K240"/>
    <mergeCell ref="H171:H173"/>
    <mergeCell ref="G171:G173"/>
    <mergeCell ref="A348:S348"/>
    <mergeCell ref="A235:A240"/>
    <mergeCell ref="A347:S347"/>
    <mergeCell ref="B235:B240"/>
    <mergeCell ref="C235:C240"/>
    <mergeCell ref="B288:C288"/>
    <mergeCell ref="A254:S254"/>
    <mergeCell ref="A261:V261"/>
    <mergeCell ref="A260:S260"/>
    <mergeCell ref="Q235:Q240"/>
    <mergeCell ref="A17:V17"/>
    <mergeCell ref="M235:M240"/>
    <mergeCell ref="G235:G240"/>
    <mergeCell ref="N235:N240"/>
    <mergeCell ref="O235:O240"/>
    <mergeCell ref="P235:P240"/>
    <mergeCell ref="L96:L160"/>
    <mergeCell ref="L171:L173"/>
    <mergeCell ref="I171:I173"/>
    <mergeCell ref="F96:F160"/>
    <mergeCell ref="B259:C259"/>
    <mergeCell ref="D288:E288"/>
    <mergeCell ref="F288:X288"/>
    <mergeCell ref="D235:D240"/>
    <mergeCell ref="F235:F240"/>
    <mergeCell ref="O176:O177"/>
    <mergeCell ref="Q176:Q177"/>
    <mergeCell ref="N176:N177"/>
    <mergeCell ref="F259:U259"/>
    <mergeCell ref="D259:E259"/>
  </mergeCells>
  <printOptions/>
  <pageMargins left="0.42" right="0.18928571428571428" top="0.34" bottom="0.42" header="0.5118110236220472" footer="0.3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zoomScalePageLayoutView="0" workbookViewId="0" topLeftCell="A1">
      <selection activeCell="C3" sqref="C3"/>
    </sheetView>
  </sheetViews>
  <sheetFormatPr defaultColWidth="9.00390625" defaultRowHeight="12.75"/>
  <sheetData>
    <row r="3" ht="189">
      <c r="C3" s="11" t="s">
        <v>583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diko</cp:lastModifiedBy>
  <cp:lastPrinted>2012-04-10T10:19:16Z</cp:lastPrinted>
  <dcterms:created xsi:type="dcterms:W3CDTF">2011-01-06T05:42:06Z</dcterms:created>
  <dcterms:modified xsi:type="dcterms:W3CDTF">2012-05-04T15:52:18Z</dcterms:modified>
  <cp:category/>
  <cp:version/>
  <cp:contentType/>
  <cp:contentStatus/>
</cp:coreProperties>
</file>