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jabaev_d\Desktop\2017 ГОД\ПЛАН ЗАКУПОК 2017\"/>
    </mc:Choice>
  </mc:AlternateContent>
  <bookViews>
    <workbookView xWindow="0" yWindow="0" windowWidth="28800" windowHeight="11535"/>
  </bookViews>
  <sheets>
    <sheet name="Sheet0" sheetId="1" r:id="rId1"/>
  </sheets>
  <definedNames>
    <definedName name="_xlnm._FilterDatabase" localSheetId="0" hidden="1">Sheet0!#REF!</definedName>
  </definedNames>
  <calcPr calcId="152511"/>
</workbook>
</file>

<file path=xl/calcChain.xml><?xml version="1.0" encoding="utf-8"?>
<calcChain xmlns="http://schemas.openxmlformats.org/spreadsheetml/2006/main">
  <c r="U208" i="1" l="1"/>
  <c r="T208" i="1"/>
  <c r="T209" i="1" s="1"/>
  <c r="U207" i="1"/>
  <c r="T207" i="1"/>
  <c r="T206" i="1"/>
  <c r="U206" i="1" s="1"/>
  <c r="U205" i="1"/>
  <c r="T205" i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U197" i="1"/>
  <c r="T197" i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U209" i="1" l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3" i="1"/>
  <c r="U123" i="1" s="1"/>
  <c r="T122" i="1"/>
  <c r="U122" i="1" s="1"/>
  <c r="T121" i="1"/>
  <c r="U121" i="1" s="1"/>
  <c r="U120" i="1"/>
  <c r="T120" i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U112" i="1"/>
  <c r="T112" i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U104" i="1"/>
  <c r="T104" i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U96" i="1"/>
  <c r="T96" i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U88" i="1"/>
  <c r="T88" i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U80" i="1"/>
  <c r="T80" i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U72" i="1"/>
  <c r="T72" i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U64" i="1"/>
  <c r="T64" i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U56" i="1"/>
  <c r="T56" i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U48" i="1"/>
  <c r="T48" i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U40" i="1"/>
  <c r="T40" i="1"/>
  <c r="T39" i="1"/>
  <c r="U39" i="1" s="1"/>
  <c r="T38" i="1"/>
  <c r="U38" i="1" s="1"/>
  <c r="T37" i="1"/>
  <c r="U37" i="1" s="1"/>
  <c r="T36" i="1"/>
  <c r="U36" i="1" s="1"/>
  <c r="U35" i="1"/>
  <c r="T35" i="1"/>
  <c r="T34" i="1"/>
  <c r="U34" i="1" s="1"/>
  <c r="U33" i="1"/>
  <c r="T33" i="1"/>
  <c r="T32" i="1"/>
  <c r="U32" i="1" s="1"/>
  <c r="U31" i="1"/>
  <c r="T31" i="1"/>
  <c r="T30" i="1"/>
  <c r="U30" i="1" s="1"/>
  <c r="U29" i="1"/>
  <c r="T29" i="1"/>
  <c r="T28" i="1"/>
  <c r="U28" i="1" s="1"/>
  <c r="U27" i="1"/>
  <c r="T27" i="1"/>
  <c r="T26" i="1"/>
  <c r="U26" i="1" s="1"/>
  <c r="U25" i="1"/>
  <c r="T25" i="1"/>
  <c r="T24" i="1"/>
  <c r="U24" i="1" s="1"/>
  <c r="U23" i="1"/>
  <c r="T23" i="1"/>
  <c r="T22" i="1"/>
  <c r="U22" i="1" s="1"/>
  <c r="U21" i="1"/>
  <c r="T21" i="1"/>
  <c r="T20" i="1"/>
  <c r="U20" i="1" s="1"/>
  <c r="U19" i="1"/>
  <c r="T19" i="1"/>
  <c r="T18" i="1"/>
  <c r="U18" i="1" s="1"/>
  <c r="U17" i="1"/>
  <c r="T17" i="1"/>
  <c r="T16" i="1"/>
  <c r="U16" i="1" s="1"/>
  <c r="U15" i="1"/>
  <c r="T15" i="1"/>
  <c r="T14" i="1"/>
  <c r="U14" i="1" s="1"/>
  <c r="U13" i="1"/>
  <c r="T13" i="1"/>
  <c r="T12" i="1"/>
  <c r="U12" i="1" s="1"/>
  <c r="U11" i="1"/>
  <c r="T11" i="1"/>
  <c r="T10" i="1"/>
  <c r="U10" i="1" s="1"/>
  <c r="U9" i="1"/>
  <c r="T9" i="1"/>
  <c r="T8" i="1"/>
  <c r="T124" i="1" s="1"/>
  <c r="U8" i="1" l="1"/>
  <c r="U124" i="1" s="1"/>
  <c r="T133" i="1"/>
  <c r="U133" i="1"/>
</calcChain>
</file>

<file path=xl/comments1.xml><?xml version="1.0" encoding="utf-8"?>
<comments xmlns="http://schemas.openxmlformats.org/spreadsheetml/2006/main">
  <authors>
    <author>Автор</author>
  </authors>
  <commentList>
    <comment ref="S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вот от сюда взял для моноблока
</t>
        </r>
      </text>
    </comment>
  </commentList>
</comments>
</file>

<file path=xl/sharedStrings.xml><?xml version="1.0" encoding="utf-8"?>
<sst xmlns="http://schemas.openxmlformats.org/spreadsheetml/2006/main" count="3116" uniqueCount="864">
  <si>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</si>
  <si>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</si>
  <si>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</si>
  <si>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</si>
  <si>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</si>
  <si>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</si>
  <si>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</si>
  <si>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</si>
  <si>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</si>
  <si>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</si>
  <si>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</si>
  <si>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</si>
  <si>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</si>
  <si>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</si>
  <si>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</si>
  <si>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</si>
  <si>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</si>
  <si>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</si>
  <si>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</si>
  <si>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</si>
  <si>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</si>
  <si>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</si>
  <si>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</si>
  <si>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</si>
  <si>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итого по услугам</t>
  </si>
  <si>
    <t>Всего:</t>
  </si>
  <si>
    <t>1 Т</t>
  </si>
  <si>
    <t>Бумага</t>
  </si>
  <si>
    <t>ОИ</t>
  </si>
  <si>
    <t>DDP</t>
  </si>
  <si>
    <t>5111</t>
  </si>
  <si>
    <t>Одна пачка</t>
  </si>
  <si>
    <t>2 Т</t>
  </si>
  <si>
    <t>формат А4, плотность 80г/м2, 21х29,5 см</t>
  </si>
  <si>
    <t>3 Т</t>
  </si>
  <si>
    <t>Скоба</t>
  </si>
  <si>
    <t>Скобы проволочные для канцелярских целей</t>
  </si>
  <si>
    <t>4 Т</t>
  </si>
  <si>
    <t>5 Т</t>
  </si>
  <si>
    <t>6 Т</t>
  </si>
  <si>
    <t>Скрепка</t>
  </si>
  <si>
    <t>Скрепки для бумаг. Размер 28 мм</t>
  </si>
  <si>
    <t>778</t>
  </si>
  <si>
    <t>Упаковка</t>
  </si>
  <si>
    <t>7 Т</t>
  </si>
  <si>
    <t>Скрепки для бумаг. Размер 33 мм</t>
  </si>
  <si>
    <t>8 Т</t>
  </si>
  <si>
    <t>Ластик</t>
  </si>
  <si>
    <t>796</t>
  </si>
  <si>
    <t>Штука</t>
  </si>
  <si>
    <t>9 Т</t>
  </si>
  <si>
    <t>10 Т</t>
  </si>
  <si>
    <t>с кисточкой и разбавителем</t>
  </si>
  <si>
    <t>11 Т</t>
  </si>
  <si>
    <t>Ручка</t>
  </si>
  <si>
    <t>12 Т</t>
  </si>
  <si>
    <t>13 Т</t>
  </si>
  <si>
    <t>Карандаш черный с твердым грифелем</t>
  </si>
  <si>
    <t>14 Т</t>
  </si>
  <si>
    <t>Маркер</t>
  </si>
  <si>
    <t>Маркеры перманентные в наборе</t>
  </si>
  <si>
    <t>Набор</t>
  </si>
  <si>
    <t>15 Т</t>
  </si>
  <si>
    <t>16 Т</t>
  </si>
  <si>
    <t>Точилка</t>
  </si>
  <si>
    <t>Точилка ручная для подтачивания грифельного карандаша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</si>
  <si>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</si>
  <si>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</si>
  <si>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</si>
  <si>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</si>
  <si>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</si>
  <si>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</si>
  <si>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</si>
  <si>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</si>
  <si>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</si>
  <si>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</si>
  <si>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Жидкость для омывателя стекол</t>
  </si>
  <si>
    <t>27 Т</t>
  </si>
  <si>
    <t>28 Т</t>
  </si>
  <si>
    <t>29 Т</t>
  </si>
  <si>
    <t>Батарейка</t>
  </si>
  <si>
    <t>30 Т</t>
  </si>
  <si>
    <t>31 Т</t>
  </si>
  <si>
    <t>32 Т</t>
  </si>
  <si>
    <t>33 Т</t>
  </si>
  <si>
    <t>34 Т</t>
  </si>
  <si>
    <t>Бутылка</t>
  </si>
  <si>
    <t>35 Т</t>
  </si>
  <si>
    <t>36 Т</t>
  </si>
  <si>
    <t>Вода</t>
  </si>
  <si>
    <t>37 Т</t>
  </si>
  <si>
    <t>38 Т</t>
  </si>
  <si>
    <t>Скотч</t>
  </si>
  <si>
    <t>39 Т</t>
  </si>
  <si>
    <t>40 Т</t>
  </si>
  <si>
    <t>41 Т</t>
  </si>
  <si>
    <t>42 Т</t>
  </si>
  <si>
    <t>Бензин</t>
  </si>
  <si>
    <t>Литр (куб. дм.)</t>
  </si>
  <si>
    <t>43 Т</t>
  </si>
  <si>
    <t>Картридж</t>
  </si>
  <si>
    <t>в течение 30 календарных дней с даты подписания договора</t>
  </si>
  <si>
    <t>44 Т</t>
  </si>
  <si>
    <t>45 Т</t>
  </si>
  <si>
    <t>с липким краем, для заметок</t>
  </si>
  <si>
    <t>46 Т</t>
  </si>
  <si>
    <t>47 Т</t>
  </si>
  <si>
    <t>48 Т</t>
  </si>
  <si>
    <t>49 Т</t>
  </si>
  <si>
    <t>50 Т</t>
  </si>
  <si>
    <t>Зажим</t>
  </si>
  <si>
    <t>51 Т</t>
  </si>
  <si>
    <t>52 Т</t>
  </si>
  <si>
    <t>53 Т</t>
  </si>
  <si>
    <t>54 Т</t>
  </si>
  <si>
    <t>Ножницы</t>
  </si>
  <si>
    <t>55 Т</t>
  </si>
  <si>
    <t>Степлер</t>
  </si>
  <si>
    <t>56 Т</t>
  </si>
  <si>
    <t>57 Т</t>
  </si>
  <si>
    <t>58 Т</t>
  </si>
  <si>
    <t>59 Т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</si>
  <si>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</si>
  <si>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</si>
  <si>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60 Т</t>
  </si>
  <si>
    <t>Настольный набор</t>
  </si>
  <si>
    <t>61 Т</t>
  </si>
  <si>
    <t>Линейка</t>
  </si>
  <si>
    <t>62 Т</t>
  </si>
  <si>
    <t>Разделитель</t>
  </si>
  <si>
    <t>пластиковый, буквенный</t>
  </si>
  <si>
    <t>63 Т</t>
  </si>
  <si>
    <t>Файл-уголок</t>
  </si>
  <si>
    <t>64 Т</t>
  </si>
  <si>
    <t>формат А4</t>
  </si>
  <si>
    <t>65 Т</t>
  </si>
  <si>
    <t>Штемпельная краска  для печатей и штемпелей</t>
  </si>
  <si>
    <t>66 Т</t>
  </si>
  <si>
    <t>настольный компактный 16 разрядный с функцией расчета налогов и стоимости, продажи, прибыли</t>
  </si>
  <si>
    <t>67 Т</t>
  </si>
  <si>
    <t>Органайзер</t>
  </si>
  <si>
    <t>Органайзер пластиковый настольный круглый, от 15 до 20 предметов</t>
  </si>
  <si>
    <t>68 Т</t>
  </si>
  <si>
    <t>пластиковый, прочий</t>
  </si>
  <si>
    <t>69 Т</t>
  </si>
  <si>
    <t>в наборе фломастеры, губка</t>
  </si>
  <si>
    <t>70 Т</t>
  </si>
  <si>
    <t>71 Т</t>
  </si>
  <si>
    <t>72 Т</t>
  </si>
  <si>
    <t>73 Т</t>
  </si>
  <si>
    <t>Карандаш</t>
  </si>
  <si>
    <t>74 Т</t>
  </si>
  <si>
    <t>Дырокол</t>
  </si>
  <si>
    <t>75 Т</t>
  </si>
  <si>
    <t>76 Т</t>
  </si>
  <si>
    <t>Нож</t>
  </si>
  <si>
    <t>77 Т</t>
  </si>
  <si>
    <t>78 Т</t>
  </si>
  <si>
    <t>пластиковая, 12 мм</t>
  </si>
  <si>
    <t>79 Т</t>
  </si>
  <si>
    <t>пластиковая, 16 мм</t>
  </si>
  <si>
    <t>80 Т</t>
  </si>
  <si>
    <t>пластиковая, 18 мм</t>
  </si>
  <si>
    <t>81 Т</t>
  </si>
  <si>
    <t>82 Т</t>
  </si>
  <si>
    <t>Обложка</t>
  </si>
  <si>
    <t>83 Т</t>
  </si>
  <si>
    <t>84 Т</t>
  </si>
  <si>
    <t>85 Т</t>
  </si>
  <si>
    <t>86 Т</t>
  </si>
  <si>
    <t>Флеш-накопитель</t>
  </si>
  <si>
    <t>USB-флеш-накопитель, Интерфейс - USB 2.0, емкость - 4 Гб</t>
  </si>
  <si>
    <t>87 Т</t>
  </si>
  <si>
    <t>88 Т</t>
  </si>
  <si>
    <t>Комплект</t>
  </si>
  <si>
    <t>89 Т</t>
  </si>
  <si>
    <t>90 Т</t>
  </si>
  <si>
    <t>91 Т</t>
  </si>
  <si>
    <t>92 Т</t>
  </si>
  <si>
    <t>93 Т</t>
  </si>
  <si>
    <t>Папка</t>
  </si>
  <si>
    <t>Папка пластиковая с резинками по углам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</si>
  <si>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</si>
  <si>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</si>
  <si>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</si>
  <si>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</si>
  <si>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</si>
  <si>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</si>
  <si>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</si>
  <si>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</si>
  <si>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</si>
  <si>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Рамка</t>
  </si>
  <si>
    <t>103 Т</t>
  </si>
  <si>
    <t>104 Т</t>
  </si>
  <si>
    <t>Рулон</t>
  </si>
  <si>
    <t>105 Т</t>
  </si>
  <si>
    <t>106 Т</t>
  </si>
  <si>
    <t>Замок</t>
  </si>
  <si>
    <t>107 Т</t>
  </si>
  <si>
    <t>108 Т</t>
  </si>
  <si>
    <t>Салфетка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</si>
  <si>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</si>
  <si>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</si>
  <si>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</si>
  <si>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</si>
  <si>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</si>
  <si>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</si>
  <si>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</si>
  <si>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</si>
  <si>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Урна</t>
  </si>
  <si>
    <t>Патч корд UTP 5 cat 1 м, заводской</t>
  </si>
  <si>
    <t>Патч корд UTP 5 cat 2 м, заводской</t>
  </si>
  <si>
    <t>Патч корд UTP 5 cat 3 м, заводской</t>
  </si>
  <si>
    <t>Патч корд UTP 5 cat 5 м, заводской</t>
  </si>
  <si>
    <t>Хомут</t>
  </si>
  <si>
    <t>Хомут пластиковый монтажный для стяжки кабеля L=15 см.</t>
  </si>
  <si>
    <t>ЭЦПП</t>
  </si>
  <si>
    <t>Фотобарабан</t>
  </si>
  <si>
    <t>цветной</t>
  </si>
  <si>
    <t>Система контроля и управления доступом в сеть</t>
  </si>
  <si>
    <t>1 Р</t>
  </si>
  <si>
    <t>2 Р</t>
  </si>
  <si>
    <t>3 Р</t>
  </si>
  <si>
    <t>4 Р</t>
  </si>
  <si>
    <t>1 У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</si>
  <si>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</si>
  <si>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</si>
  <si>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2 У</t>
  </si>
  <si>
    <t>Услуги телефонной связи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</si>
  <si>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</si>
  <si>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</si>
  <si>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</si>
  <si>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</si>
  <si>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</si>
  <si>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</si>
  <si>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</si>
  <si>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</si>
  <si>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</si>
  <si>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</si>
  <si>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</si>
  <si>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</si>
  <si>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Услуги по аутсорсингу персонала</t>
  </si>
  <si>
    <t>15 У</t>
  </si>
  <si>
    <t>16 У</t>
  </si>
  <si>
    <t>17 У</t>
  </si>
  <si>
    <t>18 У</t>
  </si>
  <si>
    <t>Услуги по техническому контролю (осмотру) дорожных транспортных средств</t>
  </si>
  <si>
    <t>19 У</t>
  </si>
  <si>
    <t>Услуги по аренде парковочных мест в автомобильном паркинге</t>
  </si>
  <si>
    <t>20 У</t>
  </si>
  <si>
    <t>в течение 12 месяцев с даты подписания договора</t>
  </si>
  <si>
    <t>21 У</t>
  </si>
  <si>
    <t>22 У</t>
  </si>
  <si>
    <t>23 У</t>
  </si>
  <si>
    <t>24 У</t>
  </si>
  <si>
    <t>25 У</t>
  </si>
  <si>
    <t>Услуги по пользованию информационной системой электронных закупок</t>
  </si>
  <si>
    <t>26 У</t>
  </si>
  <si>
    <t>Услуги по технической поддержке сайтов</t>
  </si>
  <si>
    <t>27 У</t>
  </si>
  <si>
    <t>Услуги по сопровождению и технической поддержке информационной системы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</si>
  <si>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</si>
  <si>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</si>
  <si>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</si>
  <si>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</si>
  <si>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</si>
  <si>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</si>
  <si>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</si>
  <si>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</si>
  <si>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</si>
  <si>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</si>
  <si>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Услуги РСЦБ, ИУЦ</t>
  </si>
  <si>
    <t>38 У</t>
  </si>
  <si>
    <t>Услуги частных сетей по предоставлению линий телекоммуникационных проводных</t>
  </si>
  <si>
    <t>39 У</t>
  </si>
  <si>
    <t>Услуги по проведению технического аудита</t>
  </si>
  <si>
    <t>40 У</t>
  </si>
  <si>
    <t>41 У</t>
  </si>
  <si>
    <t>42 У</t>
  </si>
  <si>
    <t>43 У</t>
  </si>
  <si>
    <t>44 У</t>
  </si>
  <si>
    <t>45 У</t>
  </si>
  <si>
    <t>Услуги фитнесс клубов</t>
  </si>
  <si>
    <t>46 У</t>
  </si>
  <si>
    <t>47 У</t>
  </si>
  <si>
    <t>48 У</t>
  </si>
  <si>
    <t>49 У</t>
  </si>
  <si>
    <t>50 У</t>
  </si>
  <si>
    <t>51 У</t>
  </si>
  <si>
    <t>52 У</t>
  </si>
  <si>
    <t>Услуги по продлению лицензий на право использования программного обеспечения</t>
  </si>
  <si>
    <t>53 У</t>
  </si>
  <si>
    <t>54 У</t>
  </si>
  <si>
    <t>55 У</t>
  </si>
  <si>
    <t>Услуги по аренде легковых автомобилей с водителем</t>
  </si>
  <si>
    <t>ЭОТТ</t>
  </si>
  <si>
    <t>1.Товары</t>
  </si>
  <si>
    <t>Услуги по сопровождению системы консолидации финансовой отчетности и системы бюджетирования управленчиской отчетности "1 С  Консолидация 8,2 Проф"</t>
  </si>
  <si>
    <t>17.23.14.500.000.00.5111.000000000066</t>
  </si>
  <si>
    <t>для офисного оборудования, формат А4, плотность 80 г/м2, ГОСТ 6656-76</t>
  </si>
  <si>
    <t xml:space="preserve">г. Астана </t>
  </si>
  <si>
    <t>25.99.23.500.001.00.5111.000000000000</t>
  </si>
  <si>
    <t>для канцелярских целей, проволочная</t>
  </si>
  <si>
    <t>25.99.23.500.000.01.0778.000000000003</t>
  </si>
  <si>
    <t>металлическая, размер 28 мм</t>
  </si>
  <si>
    <t>25.99.23.500.000.01.0778.000000000005</t>
  </si>
  <si>
    <t>металлическая, размер 33 мм</t>
  </si>
  <si>
    <t>22.19.73.210.000.00.0796.000000000001</t>
  </si>
  <si>
    <t>твердый</t>
  </si>
  <si>
    <t>20.52.10.900.005.00.0796.000000000025</t>
  </si>
  <si>
    <t>Клей</t>
  </si>
  <si>
    <t>канцелярский, карандаш</t>
  </si>
  <si>
    <t>32.99.59.900.082.00.0796.000000000001</t>
  </si>
  <si>
    <t>32.99.15.100.000.00.0796.000000000001</t>
  </si>
  <si>
    <t>простой, с твердым грифелем</t>
  </si>
  <si>
    <t>22.29.25.500.000.00.0704.000000000002</t>
  </si>
  <si>
    <t>пластиковый, тонкий, наконечник 1 мм, перманентный (нестираемый)</t>
  </si>
  <si>
    <t>22.29.25.500.000.00.0704.000000000003</t>
  </si>
  <si>
    <t>пластиковый, круглый, наконечник 3 мм, перманентный (нестираемый)</t>
  </si>
  <si>
    <t>32.99.14.550.003.00.0796.000000000001</t>
  </si>
  <si>
    <t>для подтачивания грифельного карандаша, ручная</t>
  </si>
  <si>
    <t>17.23.13.500.002.00.0796.000000000000</t>
  </si>
  <si>
    <t>Регистр</t>
  </si>
  <si>
    <t>картонный, формат А4</t>
  </si>
  <si>
    <t>17.23.12.700.013.00.5111.000000000000</t>
  </si>
  <si>
    <t>Стикер</t>
  </si>
  <si>
    <t>для заметок, бумажный, самоклеющийся</t>
  </si>
  <si>
    <t>17.23.12.700.012.00.5111.000000000003</t>
  </si>
  <si>
    <t>для заметок, формат блока 40*50 мм</t>
  </si>
  <si>
    <t>17.23.12.700.012.00.5111.000000000002</t>
  </si>
  <si>
    <t>для заметок, формат блока 75*75 мм</t>
  </si>
  <si>
    <t>размер 19 мм</t>
  </si>
  <si>
    <t>25.99.23.300.000.00.0778.000000000003</t>
  </si>
  <si>
    <t>размер 25 мм</t>
  </si>
  <si>
    <t>25.99.23.300.000.00.0778.000000000004</t>
  </si>
  <si>
    <t>размер 32 мм</t>
  </si>
  <si>
    <t>25.99.23.300.000.00.0778.000000000005</t>
  </si>
  <si>
    <t>размер 41 мм</t>
  </si>
  <si>
    <t>22.29.25.900.006.00.0796.000000000010</t>
  </si>
  <si>
    <t>с пластиковой ручкой, длина 20 см</t>
  </si>
  <si>
    <t>28.23.23.900.005.00.0796.000000000000</t>
  </si>
  <si>
    <t>канцелярский, механический</t>
  </si>
  <si>
    <t>28.23.23.900.003.00.0796.000000000000</t>
  </si>
  <si>
    <t>для скоб</t>
  </si>
  <si>
    <t>22.29.29.900.017.00.0796.000000000007</t>
  </si>
  <si>
    <t>пластиковый, на вращающейся основе</t>
  </si>
  <si>
    <t>26.51.32.500.003.01.0796.000000000012</t>
  </si>
  <si>
    <t>измерительная, пластмассовая, длина 30 см</t>
  </si>
  <si>
    <t>22.29.25.900.001.01.0778.000000000002</t>
  </si>
  <si>
    <t>22.29.25.900.003.00.0796.000000000000</t>
  </si>
  <si>
    <t>32.99.16.300.006.00.0796.000000000000</t>
  </si>
  <si>
    <t>Краска штемпельная</t>
  </si>
  <si>
    <t>для печатей и штемпелей</t>
  </si>
  <si>
    <t>28.23.12.100.000.00.0796.000000000016</t>
  </si>
  <si>
    <t>Калькулятор</t>
  </si>
  <si>
    <t>настольный, компактный, 16 разрядный, с функцией расчета налогов и стоимости, продажи, прибыли</t>
  </si>
  <si>
    <t>32.99.59.900.103.00.0704.000000000000</t>
  </si>
  <si>
    <t>Набор для флипчарта</t>
  </si>
  <si>
    <t>32.99.12.170.000.01.0796.000000000000</t>
  </si>
  <si>
    <t>шариковая, со сменными стержнями (баллончиками)</t>
  </si>
  <si>
    <t>28.23.23.900.004.00.0796.000000000000</t>
  </si>
  <si>
    <t>канцелярский</t>
  </si>
  <si>
    <t>22.29.25.700.007.00.0796.000000000006</t>
  </si>
  <si>
    <t>Пружина</t>
  </si>
  <si>
    <t>для переплета, пластиковая, диаметр 12 мм</t>
  </si>
  <si>
    <t>22.29.25.700.007.00.0796.000000000019</t>
  </si>
  <si>
    <t>для переплета, пластиковая, диаметр 16 мм</t>
  </si>
  <si>
    <t>22.29.25.700.007.00.0796.000000000008</t>
  </si>
  <si>
    <t>для переплета, пластиковая, диаметр 18 мм</t>
  </si>
  <si>
    <t>22.29.25.700.007.00.0796.000000000009</t>
  </si>
  <si>
    <t>для переплета, пластиковая, диаметр 20 мм</t>
  </si>
  <si>
    <t>26.20.21.900.000.00.0796.000000000004</t>
  </si>
  <si>
    <t>интерфейс USB 2.0, емкость 4 Гб</t>
  </si>
  <si>
    <t>26.20.21.900.000.00.0796.000000000005</t>
  </si>
  <si>
    <t>интерфейс USB 2.0, емкость 8 Гб</t>
  </si>
  <si>
    <t>22.29.25.700.000.00.0796.000000000016</t>
  </si>
  <si>
    <t>с резинками, пластиковая, формат A4, 80 мм</t>
  </si>
  <si>
    <t>17.23.13.500.001.00.0796.000000000002</t>
  </si>
  <si>
    <t>из мелованного картона, формат А4, плотность от 250 до 300 г/м2</t>
  </si>
  <si>
    <t>25.99.24.000.001.00.0796.000000000001</t>
  </si>
  <si>
    <t>для картин</t>
  </si>
  <si>
    <t xml:space="preserve">в течение 30 календарных дней с даты заключения Договора </t>
  </si>
  <si>
    <t>20.59.43.990.001.00.0796.000000000000</t>
  </si>
  <si>
    <t>для мытья автомобильных стекол при нормальных и пониженных температурах воздуха</t>
  </si>
  <si>
    <t>27.20.11.900.003.00.0796.000000000003</t>
  </si>
  <si>
    <t>тип ААА</t>
  </si>
  <si>
    <t>27.20.11.900.003.00.0796.000000000006</t>
  </si>
  <si>
    <t>тип АА</t>
  </si>
  <si>
    <t>17.12.20.900.001.01.5111.000000000000</t>
  </si>
  <si>
    <t>гигиеническая, бумажная</t>
  </si>
  <si>
    <t>32.99.59.900.084.00.0796.000000000010</t>
  </si>
  <si>
    <t>полиэтиленовый, ширина до 3 см</t>
  </si>
  <si>
    <t>32.99.59.900.084.00.0796.000000000011</t>
  </si>
  <si>
    <t>полиэтиленовый, ширина до 75 мм</t>
  </si>
  <si>
    <t>25.72.12.990.000.00.0796.000000000002</t>
  </si>
  <si>
    <t>врезной</t>
  </si>
  <si>
    <t>25.72.13.900.002.00.0796.000000000000</t>
  </si>
  <si>
    <t>Сердцевина</t>
  </si>
  <si>
    <t>для врезного замка</t>
  </si>
  <si>
    <t>20.41.31.590.002.01.5111.000000000000</t>
  </si>
  <si>
    <t>чистящая</t>
  </si>
  <si>
    <t>17.22.11.200.000.00.0778.000000000000</t>
  </si>
  <si>
    <t>туалетная, многослойная</t>
  </si>
  <si>
    <t>22.22.13.000.006.00.0796.000000000017</t>
  </si>
  <si>
    <t>пластиковая, мусорная, офисная</t>
  </si>
  <si>
    <t>11.07.11.310.000.01.0868.000000000012</t>
  </si>
  <si>
    <t>негазированная, неминеральная, питьевая, природная, обьем 0,25 л, СТ РК 1432-2005</t>
  </si>
  <si>
    <t>11.07.11.310.000.01.0868.000000000000</t>
  </si>
  <si>
    <t>негазированная, минеральная, столовая, природная, обьем 0,5 л, СТ РК 1432-2005</t>
  </si>
  <si>
    <t>11.07.11.300.000.02.0868.000000000000</t>
  </si>
  <si>
    <t>негазированная, питьевая, объем 19 л, СТ РК 1432-2005</t>
  </si>
  <si>
    <t>Шина</t>
  </si>
  <si>
    <t>17.21.13.000.000.00.0796.000000000000</t>
  </si>
  <si>
    <t>Коробка</t>
  </si>
  <si>
    <t>из бумаги и картона гофрированных, пятислойная, из трех плоских и двух гофрированных слоев, сопротивление продавливанию 1,10 кгс/кв.см, торцевому сжатию 5 кгс/кв.см, влажность 6-12%, площадь 50 кв.см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</si>
  <si>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</si>
  <si>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</si>
  <si>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</si>
  <si>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>Принтер формата А4</t>
  </si>
  <si>
    <t>26.20.17.100.000.00.0796.000000000025</t>
  </si>
  <si>
    <t>Монитор</t>
  </si>
  <si>
    <t>Монитор 27"</t>
  </si>
  <si>
    <t>26.30.23.900.029.00.0839.000000000000</t>
  </si>
  <si>
    <t>Аппарат телефонный</t>
  </si>
  <si>
    <t>IP-телефония, в комплекте блок питания, кабель</t>
  </si>
  <si>
    <t>IP телефонные аппараты</t>
  </si>
  <si>
    <t>62.01.29.000.001.00.0796.000000000000</t>
  </si>
  <si>
    <t>Лицензия</t>
  </si>
  <si>
    <t>на программный продукт (кроме услуг по предоставлению лицензии)</t>
  </si>
  <si>
    <t>OfficeStd 2013 Std OLP</t>
  </si>
  <si>
    <t>Лицензии виртуализации и управления виртуальной средой</t>
  </si>
  <si>
    <t>Система двухфакторной аутентификации</t>
  </si>
  <si>
    <t>СУБД MS SQL</t>
  </si>
  <si>
    <t>26.20.40.000.136.00.0796.000000000000</t>
  </si>
  <si>
    <t>Картридж тонерный</t>
  </si>
  <si>
    <t>черный</t>
  </si>
  <si>
    <t>картридж hp 85a</t>
  </si>
  <si>
    <t>картридж xerox 3210</t>
  </si>
  <si>
    <t>26.20.40.000.136.00.0796.000000000001</t>
  </si>
  <si>
    <t>тонер-картридж PC ph 7760 black</t>
  </si>
  <si>
    <t>тонер-картридж PC ph 7760 cyan</t>
  </si>
  <si>
    <t>тонер-картридж PC ph 7760 magenta</t>
  </si>
  <si>
    <t>тонер-картридж PC ph 7760 yellow</t>
  </si>
  <si>
    <t>26.20.40.000.135.00.0796.000000000002</t>
  </si>
  <si>
    <t>фотобарабан PC Ph 7760</t>
  </si>
  <si>
    <t>26.20.40.000.180.00.0796.000000000000</t>
  </si>
  <si>
    <t>для сбора отработанного тонера</t>
  </si>
  <si>
    <t>картридж для сбора тонера Ph 7760</t>
  </si>
  <si>
    <t>тонер-картридж PC ph 7830 black</t>
  </si>
  <si>
    <t>тонер-картридж PC ph 7830 cyan</t>
  </si>
  <si>
    <t>тонер-картридж PC ph 7830 magenta</t>
  </si>
  <si>
    <t>тонер-картридж PC ph 7830 yellow</t>
  </si>
  <si>
    <t>фотобарабан PC Ph 7830</t>
  </si>
  <si>
    <t>контейнер отработанного тонера Ph 7830</t>
  </si>
  <si>
    <t>тонер-картридж PC ph 6605 black</t>
  </si>
  <si>
    <t>тонер-картридж PC ph 6605 cyan</t>
  </si>
  <si>
    <t>тонер-картридж PC ph 6605 magenta</t>
  </si>
  <si>
    <t>тонер-картридж PC ph 6605 yellow</t>
  </si>
  <si>
    <t>фотобарабан PC Ph 6605</t>
  </si>
  <si>
    <t xml:space="preserve">тонер-картридж PC ph 5325 </t>
  </si>
  <si>
    <t>26.20.40.000.135.00.0796.000000000001</t>
  </si>
  <si>
    <t>фотобарабан PC Ph 5325</t>
  </si>
  <si>
    <t>Кабель</t>
  </si>
  <si>
    <t>22.21.29.700.001.00.0796.000000000004</t>
  </si>
  <si>
    <t>стяжка пластиковая, крепежная, длина 150 мм, ширина 4 мм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</si>
  <si>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</si>
  <si>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</si>
  <si>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</si>
  <si>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 6 розеток, 5 метров</t>
  </si>
  <si>
    <t>Флэш накопители 8 Gb</t>
  </si>
  <si>
    <t>26.51.45.200.024.00.0796.000000000000</t>
  </si>
  <si>
    <t>Тестер</t>
  </si>
  <si>
    <t>для прозвонки, профессиональный, переменный ток 0-700 В, постоянный ток 0-1000 В, Ом, А</t>
  </si>
  <si>
    <t>Тестер сети</t>
  </si>
  <si>
    <t>ОВХ</t>
  </si>
  <si>
    <t>19.20.21.550.000.00.0112.000000000000</t>
  </si>
  <si>
    <t>для двигателей с искровым зажиганием, марка АИ-95, неэтилированный и этилированный</t>
  </si>
  <si>
    <t>45.20.21.000.001.00.0999.000000000000</t>
  </si>
  <si>
    <t>Работы по ремонту автотранспортных средств, систем, узлов и агрегатов</t>
  </si>
  <si>
    <t>Ремонт Mersedes Benz S 500 4 Matic 1 ед.</t>
  </si>
  <si>
    <t>Ремонт Skoda Super B 3 ед.</t>
  </si>
  <si>
    <t xml:space="preserve"> Ремонт Toyota Haice 1 ед.</t>
  </si>
  <si>
    <t>Ремонт KIA Cadenza 1 ед.</t>
  </si>
  <si>
    <t>93.12.10.900.001.00.0777.000000000000</t>
  </si>
  <si>
    <t>68.20.11.900.000.00.0777.000000000000</t>
  </si>
  <si>
    <t>Услуги по аренде жилых помещений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</si>
  <si>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</si>
  <si>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</si>
  <si>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</si>
  <si>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58.14.31.000.000.00.0777.000000000000</t>
  </si>
  <si>
    <t>Услуги по размещению рекламы в печатных периодических изданиях</t>
  </si>
  <si>
    <t>74.20.23.000.000.00.0777.000000000000</t>
  </si>
  <si>
    <t>Услуги по фото/видеосъемке</t>
  </si>
  <si>
    <t>Услуги по фото-видеосъемке
Качественное изображение. Съемка на профессиональной фотокамере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</si>
  <si>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</si>
  <si>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</si>
  <si>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61.10.43.100.000.00.0777.000000000000</t>
  </si>
  <si>
    <t>Интернет 10-20 Мбит/сек, без учета трафика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</si>
  <si>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</si>
  <si>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</si>
  <si>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Междугородние и международные переговоры</t>
  </si>
  <si>
    <t>61.10.13.900.000.00.0777.000000000000</t>
  </si>
  <si>
    <t>Предоставление аналогового номера (городские номера от транстелеком)</t>
  </si>
  <si>
    <t>58.29.50.000.000.00.0777.000000000000</t>
  </si>
  <si>
    <t>Годовая поддержка от Mccafee (Лицензия)</t>
  </si>
  <si>
    <t>62.02.30.000.003.00.0777.000000000000</t>
  </si>
  <si>
    <t>Сопровождение сайта, включая хостинг и размещение домена</t>
  </si>
  <si>
    <t>Услуги по продлению лицензий cisco, гарантийной технической поддержи, обновление программных продуктов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</si>
  <si>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</si>
  <si>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</si>
  <si>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>Услуги по сопровождению серверного оборудования и пользователей:</t>
  </si>
  <si>
    <t>62.02.30.000.001.00.0777.000000000000</t>
  </si>
  <si>
    <t>Сопровождение 1С Документооборот</t>
  </si>
  <si>
    <t>74.90.20.000.009.00.0777.000000000000</t>
  </si>
  <si>
    <t>Оценка технического состояния систем информационной безопасности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</si>
  <si>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</si>
  <si>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</si>
  <si>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</si>
  <si>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</si>
  <si>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</si>
  <si>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74.90.20.000.051.00.0777.000000000000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</si>
  <si>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</si>
  <si>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</si>
  <si>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 xml:space="preserve">в течение 60 календарных дней с даты заключения Договора </t>
  </si>
  <si>
    <t>53.10.12.900.000.00.0777.000000000000</t>
  </si>
  <si>
    <t>Услуги почтовые, связанные с письмами</t>
  </si>
  <si>
    <t>Услуги почтовые прочие, связанные с письмами (АО "Казпочта") авансовая книжка</t>
  </si>
  <si>
    <t>Услуги почтовые международные (EMS)</t>
  </si>
  <si>
    <t>74.90.20.000.019.00.0777.000000000000</t>
  </si>
  <si>
    <t>Услуги фельдъегерской связи</t>
  </si>
  <si>
    <t>Услуги фельдъегерско-почтовой связи (спецсвязь)</t>
  </si>
  <si>
    <t>78.10.11.000.003.00.0777.000000000000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</si>
  <si>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</si>
  <si>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</si>
  <si>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96.01.19.000.000.00.0777.000000000000</t>
  </si>
  <si>
    <t>Услуги по чистке одежды/ковровых и аналогичных изделий (кроме прачечных услуг)</t>
  </si>
  <si>
    <t>45.20.30.335.003.00.0777.000000000000</t>
  </si>
  <si>
    <t>Услуги по мойке автотранспорта/спецтехники</t>
  </si>
  <si>
    <t>49.32.12.000.000.00.0777.000000000000</t>
  </si>
  <si>
    <t>71.20.14.000.000.00.0777.000000000000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</si>
  <si>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</si>
  <si>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</si>
  <si>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</si>
  <si>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</si>
  <si>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62.09.20.000.005.00.0777.000000000000</t>
  </si>
  <si>
    <t>Услуги по предоставлению доступа в ИСЭЗ.</t>
  </si>
  <si>
    <t>65.12.12.335.000.00.0777.000000000000</t>
  </si>
  <si>
    <t>Услуги по медицинскому страхованию на случай болезни</t>
  </si>
  <si>
    <t>65.12.29.335.000.00.0777.000000000000</t>
  </si>
  <si>
    <t>Услуги по страхованию автомобильного транспорта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</si>
  <si>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</si>
  <si>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</si>
  <si>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64.99.19.335.008.00.0777.000000000000</t>
  </si>
  <si>
    <t>Услуги регистратора ценных бумаг</t>
  </si>
  <si>
    <t>68.20.12.970.001.00.0777.000000000000</t>
  </si>
  <si>
    <t>53.10.11.100.000.00.0777.000000000000</t>
  </si>
  <si>
    <t>Услуги по подписке на печатные периодические издания</t>
  </si>
  <si>
    <t>жидкокристаллический, диагональ 27 дюйм, разрешение 1920*1080</t>
  </si>
  <si>
    <t xml:space="preserve">Ф.И.О. и должность ответственного лица, заполнившего данную форму и контактный телефон.   Джабаев Д. А. тел 8-7172-69-55-99. </t>
  </si>
  <si>
    <t>Акционерное общество "Национальная компания "Казахстан инжиниринг" (Kazakhstan Engineering)</t>
  </si>
  <si>
    <t>710000000</t>
  </si>
  <si>
    <t>г. Астана</t>
  </si>
  <si>
    <t xml:space="preserve">Январь </t>
  </si>
  <si>
    <t xml:space="preserve">в течение 15 календарных дней с даты заключения Договора </t>
  </si>
  <si>
    <t xml:space="preserve">авансовый платеж 0%, оставшаяся часть в течение 30 календарных дней, с даты подписания акта-приема передачи. </t>
  </si>
  <si>
    <t>Материал-Металл 
Цвет-Серый
Форма-Прямая
Упаковка-Картонная коробка
Вид-Скобы для канцелярских степлеров
Покрытие-Без покрытия
Номер скобы-№10
Количество в одной пачке-1000 (шт.) Товар высшего качества</t>
  </si>
  <si>
    <t xml:space="preserve">Март </t>
  </si>
  <si>
    <t>Материал-Металл
Цвет-Серый
Форма-Прямая
Упаковка-Картонная коробка
Вид-Скобы для канцелярских степлеров
Покрытие-Без покрытия
Номер скобы-№24/6
Количество в одной пачке-1000 (шт.)</t>
  </si>
  <si>
    <t>22.29.25.900.009.01.5111.000000000009</t>
  </si>
  <si>
    <t>пластиковая, размер 50 мм, одноцветная</t>
  </si>
  <si>
    <t>Скрепки для бумаг. Размер 50 мм</t>
  </si>
  <si>
    <t>Размер-40*20*10 мм
Цвет-Белый
Материал-Каучук
Форма ластика-Прямоуголный</t>
  </si>
  <si>
    <t>Масса-36 гр
Объем/вес-36 гр
Назначение-Для склеивания бумаги и тканей
Состав клея-ПВП
Цветовой пигмент-Нет</t>
  </si>
  <si>
    <t>Штрих-корректор</t>
  </si>
  <si>
    <t>Объем/вес-20 мл
Вид кисточки-Ворс
Состав корректирующих средств (основа)-Быстросохнущий                                                В комплекте с разбавителем-Да</t>
  </si>
  <si>
    <t>704</t>
  </si>
  <si>
    <t>Текстовыделители с флуоресцентными чернилами на водной основе. В наборе - 4 цвета (желтый, зеленый, синий, розовый). Подходят для работы на всех типах бумаги. Скошенный пишущий узел позволяет варьировать ширину письма (от 1 до 5 мм).</t>
  </si>
  <si>
    <t>Папка-регистратор с рычажно-прижимным механизмом                                            Формата - А4.                                       Ширина - 9 см.                              Изготовлена из плотного картона,ламинированным ПВХ.             Про</t>
  </si>
  <si>
    <t>Бумага для записей с клейким краем, размер 76*76, 300 листов. 5 ярких неоновых цветов. В индивидуальной упаковке.</t>
  </si>
  <si>
    <t>Блок для заметок белый 9х9х9 в тонированном пластбоксе. Белая офсетная бумага повышенной белизны. Пластиковый бокс из полистерола. Упакован в термопленку с оригинальным вкладышем.</t>
  </si>
  <si>
    <t>25.99.23.300.000.00.0778.000000000001</t>
  </si>
  <si>
    <t>Зажим для бумаг. Скрепляют до 40 листов.               Ширина – 19 мм. Надежно и легко скрепляют, не деформируют бумагу, не оставляют на ней следов. Упаковка в картонные коробочки – по 12 шт.</t>
  </si>
  <si>
    <t>Зажим для бумаг. Скрепляют до 60 листов.               Ширина – 25 мм.  Надежно и легко скрепляют, не деформируют бумагу, не оставляют на ней следов. Упаковка в картонные коробочки – по 12 шт.</t>
  </si>
  <si>
    <t>Зажим для бумаг.  Скрепляют до 90 листов.               Ширина – 32 мм.  Надежно и легко скрепляют, не деформируют бумагу, не оставляют на ней следов. Упаковка в картонные коробочки – по 12 шт.</t>
  </si>
  <si>
    <t>Зажим для бумаг. Скрепляют до 100 листов.               Ширина – 41 мм. Надежно и легко скрепляют, не деформируют бумагу, не оставляют на ней следов. Упаковка в картонные коробочки – по 12 шт.</t>
  </si>
  <si>
    <t>Длина 200 мм
Материал Нержавеющая сталь
Вид колец Разные
Форма лезвий Остроконечный</t>
  </si>
  <si>
    <t>устройство для оперативного скрепления листов металлическими скобами, используемые скобы  №10</t>
  </si>
  <si>
    <t>устройство для оперативного скрепления листов металлическими скобами используемые скобы-№24</t>
  </si>
  <si>
    <t>Используются скобы от 23/6 до 23/13.
Цвет корпуса Черный
Количество пробиваемых листов 100
Наличие антистеплера Да
Материал корпуса Металлический</t>
  </si>
  <si>
    <t>32.99.59.900.078.00.0796.000000000006</t>
  </si>
  <si>
    <t>деревянный, письменный, более 5 предметов</t>
  </si>
  <si>
    <t>Настольный набор из дерево. Тип дерево по желанию заказчика. не менее 9 предметов. Подкладка для письма, подставка для бумажного блока, подставка для конвертов, лоток для бумаг, часы кварцевые, крепление под перекидной календарь, , подставки для ручек, ка</t>
  </si>
  <si>
    <t>Тип - Линейка
Цвет - серый
Длина - 30 см
Материал - металл
Количество шквалов - 1</t>
  </si>
  <si>
    <t>Автоматическая ручка с клипом и мягким резиновым грипом увеличенного размера. Кнопочная подача стержня. Цвет деталей корпуса совпадает с цветом чернил. Диаметр пишущего узла - 0,7 мм. Упаковка в картонную коробку по 12 шт.Рекомендуются стержни CSb_71252,</t>
  </si>
  <si>
    <t>Ручка шариковая, Цвет пасты - синяя, с колпачком и пластиковым клипом. Приятный дизайн. Обеспечивает четкое и ровное письмо. Диаметр пишущего узла - 0,7 мм. Упаковка в мини-дисплей из мелованного картона по 50 шт.</t>
  </si>
  <si>
    <t>Цвет корпуса - Черный
Наличие линейки - Нет
Количество пробиваемых листов - 70
Диаметр отверстий - 6 мм
Расстояние между отверстиями- 80 мм
Материал корпуса - Металлический</t>
  </si>
  <si>
    <t>Дырокол металлический пробивает 1-20 листов, на 2 отверстия. Расстояние между отверстиями 80 мм. Диаметр отверстия 6 мм.</t>
  </si>
  <si>
    <t>25.71.11.390.000.00.0796.000000000006</t>
  </si>
  <si>
    <t>Стальное выдвижное лезвие и пластиковый корпус. Механическая система блокировки лезвия PUSH-LOCK. Ширина лезвия 18 мм.На рукоятке съемная деталь с прорезью для безопасного отламывания затупившейся части лезвия. Индивидуальная упаковка - пластиковый пакет.</t>
  </si>
  <si>
    <t>Тип: пластиковые пружины для переплета
Формат пружин: А4
Диаметр пружин (мм): 20 мм
Количество сшиваемых листов (шт): 135-160
Палитра цветов: синий,черный, белый, прозрачный
Количество в пачке (шт): 100</t>
  </si>
  <si>
    <t>22.29.25.700.003.00.5111.000000000002</t>
  </si>
  <si>
    <t>для переплета, формат А3, прозрачная</t>
  </si>
  <si>
    <t>Формат - A3
Цвет - Согласовать с заказчиком
Материал - Пластик
Количество в пачке - 100 штук
Текстура материала - Глянцевые
Толщина материала - 200 мкм</t>
  </si>
  <si>
    <t>22.29.25.700.003.00.5111.000000000003</t>
  </si>
  <si>
    <t>для переплета, формат А3, непрозрачная</t>
  </si>
  <si>
    <t>Обложка для переплета картонная,  Формат-А3, 100шт в пачке Плотность 230гр.  Тисненный под кожу.Обложки для переплета совместимы со всеми типами переплетных машин, кроме машин для термопереплета. Цвет - Согласовать с заказчиком</t>
  </si>
  <si>
    <t>Изготовлена из качественного плотного мелованного картона плотностью - 300гр/м2.                       Формат - A4
Цвет - Серый
Материал - Картон
Вместимость - 40
Механизм - Стандартный</t>
  </si>
  <si>
    <t>17.23.14.500.000.00.5111.000000000051</t>
  </si>
  <si>
    <t>для офисного оборудования, формат А3, плотность 90 г/м2, ГОСТ 6656-76</t>
  </si>
  <si>
    <t>Бумага формата А3  90г/м2</t>
  </si>
  <si>
    <t>17.23.14.500.000.00.5111.000000000074</t>
  </si>
  <si>
    <t>для офисного оборудования, формат А4, плотность 220 г/м2, ГОСТ 6656-76</t>
  </si>
  <si>
    <t>Бумага формата А4  220г/м2</t>
  </si>
  <si>
    <t>22.29.25.700.000.00.0796.000000000015</t>
  </si>
  <si>
    <t>100 вкладышей, пластиковая, формат A4, 80 мм</t>
  </si>
  <si>
    <t>Тип папок для хранения документов: Папки с файлами. Формат: A4. Кол-во файлов: 100 файлов. Толщина: 0.60 мм. Цвет: ассорти. Материал: пластик</t>
  </si>
  <si>
    <t>Функциональное назначение рамки - для фотографий, грамот. Профиль багета - Классический, Вместимость изображений - 1 (шт.) Высота изображения - 420 (мм)
Тип - Багет. Материал багета - Дерево .Количество окошек - 1 (шт.). Ширина изображения - 297 (мм). Материал защитного экрана рамки - стекло</t>
  </si>
  <si>
    <t xml:space="preserve">Апрель </t>
  </si>
  <si>
    <t>Для мытья автомобильных стекол.    Не требует разбавления водой. Удаляет любые загрязнения с ветрового стекла: следы от насекомых, растительные и жировые пятна, осадки городского смога, пыли и т. д. Обезжиривает поверхность стекла и рабочую поверхность щеток. Не замерзает при температуре -30. Биологически нейтрален, не содержит метанол и аммиак. Специальные антикоррозийные добавки предохраняют систему омывания стекол к процессе эксплуатации. Обладает приятным ароматом свежести. Объем - 5литров</t>
  </si>
  <si>
    <t>Тип электрохимический. Форм-фактор ААА. Емкость 2400 мА*ч. Напряжение 1.5 В.Количество в упаковке 20. С уникальной технологией сохранения заряда Duralock.</t>
  </si>
  <si>
    <t>Тип электрохимический. Форм-фактор АА. Емкость 2400 мА*ч. Напряжение 1.5 В.Количество в упаковке 20. С уникальной технологией сохранения заряда Duralock.</t>
  </si>
  <si>
    <t>Бумажные салфетки для лица в коробках с добавлением натуральных волокон хлопка и одновременно сочетают в себе мягкость и прочность. Двухслойные, безпропитки, материал салфетки - Целюлоза, размер - 20,5*21(см), цвет - белый, с геметрическим узором, количество в пачке 100 штук.</t>
  </si>
  <si>
    <t>Бумажные салфетки для лица в коробках с добавлением натуральных волокон хлопка и одновременно сочетают в себе мягкость и прочность.Трехслойные, безпропитки, материал салфетки - Целюлоза, размер - 20,5*21(см), цвет - белый, с узорным тиснением, количество в пачке 60 штук. В картонном кубе</t>
  </si>
  <si>
    <t>Скотч прозрачный. Размер 3 см * 180  метров. Применяется для заклеивания коробок  для хозяйственных и бытовых нужд.</t>
  </si>
  <si>
    <t>Скотч прозрачный. Размер 7,5 см  *350  метров. Применяется для заклеивания коробок  для хозяйственных и бытовых нужд.</t>
  </si>
  <si>
    <t xml:space="preserve">Замок врезной с автоматическим запиранием, Верхнее-автоматическое запирание, выход защелки состовляет 21 мм. Замок может быть открыт только ключом или поворотной кнопкой. Нижнее-выход защелки составляет 14 мм. Замок может быть открыт при помощи ручек. В комплекте 5 ключей. </t>
  </si>
  <si>
    <t>Семь одинарных пинов, Высокая точность изготовления, Пластиковая карта - для защиты от несанкционированного дублирования, Защищенность от подбора ключа, Индивидуальная метка на ключе – для удобства использования, разноцветные индивидуальные метки для всех членов семьи или работников офиса (учреждения), В комплекте 4 ключа</t>
  </si>
  <si>
    <t>Количество салфеток 100 штук, Влажные, Материал-Вискоза, Имеет Антистатический эффект, Предназначен для ухода за пластиковыми поверхностями</t>
  </si>
  <si>
    <t>многослойная, ширина не менее 90 мм, длина не менее 30 м</t>
  </si>
  <si>
    <t>Корзина для мусора. Изготовлена из перфорированного металла. Объем - 14 литров. Цвет - черный.</t>
  </si>
  <si>
    <t>27.40.22.900.000.03.0796.000000000000</t>
  </si>
  <si>
    <t>Светильник</t>
  </si>
  <si>
    <t>местного освещения, настольный</t>
  </si>
  <si>
    <t>Мягкий свет энергосберигающей лампы
Металлопластиковый корпус. Фиксация светильника в различных положениях.
Сетевой провод - 2,5 м.</t>
  </si>
  <si>
    <t>20.52.10.900.005.00.0796.000000000015</t>
  </si>
  <si>
    <t>ПВА, марка Д 51В, ГОСТ 18992-97</t>
  </si>
  <si>
    <t>Позволяет склеивать в различных сочетаниях бумагу, картон, дерево, кожу. Не содержит растворителя. Не оставляет следов и легко смывается водой. Клей точно и ровно наносится на поверхность и обладает высокой клеящей способностью. Удобная пластиковая упаковка с экономичным дозатором. Клей устойчив к резким перепадам температур, выдерживает многократное замораживание и размораживание, сохраняя при этом однородность текстуры и потребительские свойства. Упаковка не деформируется при низких температурах. Вес - 150 гр.</t>
  </si>
  <si>
    <t>13.92.21.700.000.00.0736.000000000002</t>
  </si>
  <si>
    <t>Мешок</t>
  </si>
  <si>
    <t>упаковочный, для мусора, из полиэтилена, повышенной прочности, с завязками</t>
  </si>
  <si>
    <t>Мешок мусорный ― 240 литров.
Размер: 100*150 см.
Плотность: 200 мкм.
Кол-во штук в рулоне: 50</t>
  </si>
  <si>
    <t>32.99.59.900.010.00.0796.000000000000</t>
  </si>
  <si>
    <t>Флагшток</t>
  </si>
  <si>
    <t>металлический</t>
  </si>
  <si>
    <t xml:space="preserve">Все составные элементы выполнены из металла.  Состоит из напольной металической с национальным орнаментом подставки диаметром 33 см., составных древок из двух частей (высотой 260 см., диаметром 25 мм.), соединяющихся между собой при помощи втулки и металического наконечника, а также юбка для флага изготовленного в соответствии с СТ РК 988-2007. Лакокрасочное покрытие древки, подставки, наконечника и юбки для флага – позолота. </t>
  </si>
  <si>
    <t>23.99.19.900.007.00.0796.000000000000</t>
  </si>
  <si>
    <t>пола, из моноволокна стеклоткани</t>
  </si>
  <si>
    <t>Многоразовый фильтр-мешки из нетканого материала, для пылесоса CV 38/2 Adv, Прочные на разрыв трехслойные (категория M).</t>
  </si>
  <si>
    <t>Питьевая природная негазированная. Прозрачная. Без посторонних привкусов и запахов. V -  до 0,5 литра (пластиковая бутылка).</t>
  </si>
  <si>
    <t>868</t>
  </si>
  <si>
    <t>Питьевая природная негазированная. Прозрачная. Без посторонних привкусов и запахов. V -  до 0,5 литра (стеклянная бутылка).</t>
  </si>
  <si>
    <t>Питьевая, V - 19 л</t>
  </si>
  <si>
    <t>22.11.11.100.000.01.0796.000000002158</t>
  </si>
  <si>
    <t>для легковых автомобилей, зимняя, 205, 55, R16, пневматическая, радиальная, бескамерная, шипованная, ГОСТ 4754-97</t>
  </si>
  <si>
    <t>Автошины зимние. Размер 205/55/R16</t>
  </si>
  <si>
    <t>Параметры архивной коробки: Размеры архивной коробки: длина – 380 мм; высота – 180 мм; ширина – 265 мм по внешним краям. Изменение размеров недопустимо. Одна из торцевых стенок (38х18 см) является крышкой, открывающейся на манер клапана, имеющая петлю для удобства открывания (х/б лента, тесьма). Крышка должна плотно закрываться, не допуская попадания пыли извне. Крепление крышки к коробке должно быть прочным, способным выдержать многолетнее интенсивное использование.                                                                 
Материал: Картон – 1,5 мм, тканьвинил, бумага светло-голубая – 80 г/м2, тесьма, кармашек на крышке. Допускается склейка картона толщиной 1,5-2 мм, марка «А» в/с, с картоном 1 мм. На стыках картонных листов коленкор должен быть проклеен с внутренней и внешней стороны.</t>
  </si>
  <si>
    <t xml:space="preserve">в течение 20 календарных дней с даты заключения Договора </t>
  </si>
  <si>
    <t>Январь</t>
  </si>
  <si>
    <t>в течение 5 календарных дней с даты заключения Договора</t>
  </si>
  <si>
    <t>100% авансовый платеж</t>
  </si>
  <si>
    <t>112</t>
  </si>
  <si>
    <t xml:space="preserve">Февраль </t>
  </si>
  <si>
    <t xml:space="preserve">авансовый платеж 0%, оставщаяся часть в течение 30 календарных дней с момента подписания акта оказанных услуг </t>
  </si>
  <si>
    <t>26.20.40.000.109.00.0796.000000000004</t>
  </si>
  <si>
    <t>Системный блок</t>
  </si>
  <si>
    <t>форм-фактор вертикальный, MiniTower 152*432*432</t>
  </si>
  <si>
    <t xml:space="preserve">Системный блок </t>
  </si>
  <si>
    <t xml:space="preserve">Ноябрь </t>
  </si>
  <si>
    <t>MS Exchange 2012</t>
  </si>
  <si>
    <t>ОС MS windows server</t>
  </si>
  <si>
    <t>Май</t>
  </si>
  <si>
    <t xml:space="preserve">ИТОГО по товарам </t>
  </si>
  <si>
    <t xml:space="preserve">Работы </t>
  </si>
  <si>
    <t>18.13.10.000.001.00.0999.000000000000</t>
  </si>
  <si>
    <t>Работы по изготовлению печатных форм/печатей/трафаретов и аналогичных изделий</t>
  </si>
  <si>
    <t xml:space="preserve">Изготовление штампов и печатей. </t>
  </si>
  <si>
    <t>Март</t>
  </si>
  <si>
    <t xml:space="preserve">авансовый платеж 0%, оставщаяся часть в течение 30 календарных дней с момента подписания акта выполненых работ </t>
  </si>
  <si>
    <t>95.24.10.000.000.00.0999.000000000000</t>
  </si>
  <si>
    <t>Работы по ремонту/восстановлению мебели</t>
  </si>
  <si>
    <t xml:space="preserve">Июнь </t>
  </si>
  <si>
    <t xml:space="preserve">по заявке Заказчика с даты заключения Договора по 31 декабря 2016 года </t>
  </si>
  <si>
    <t>63.11.12.000.001.00.0999.000000000000</t>
  </si>
  <si>
    <t>Работы по разработке/созданию сайтов</t>
  </si>
  <si>
    <t>Подключение дочерних организаций к единому Интернет-ресурсу Компании ke.kz с разработкой сайтов дочерних организаций в рамках единой информационной политики Компании и их дальнейшая раскрутка в интернет пространстве</t>
  </si>
  <si>
    <t xml:space="preserve">В течение 60 календарный дней с даты заключения Договора </t>
  </si>
  <si>
    <t>5 Р</t>
  </si>
  <si>
    <t>6 Р</t>
  </si>
  <si>
    <t>7 Р</t>
  </si>
  <si>
    <t xml:space="preserve">ИТОГО по работам </t>
  </si>
  <si>
    <t xml:space="preserve">Услуги </t>
  </si>
  <si>
    <t/>
  </si>
  <si>
    <t xml:space="preserve">Июль </t>
  </si>
  <si>
    <t>в течение 12 месяцев с даты заключения Договора</t>
  </si>
  <si>
    <t>100% предоплата</t>
  </si>
  <si>
    <t>82.30.11.000.002.00.0777.000000000000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</si>
  <si>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</si>
  <si>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</si>
  <si>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 xml:space="preserve">Проведение турнира по минифутболу на Кубок Председателя Правления АО "НК "Казахстан инжиниринг" </t>
  </si>
  <si>
    <t xml:space="preserve">Август </t>
  </si>
  <si>
    <t xml:space="preserve">Проведение спартакиады среди работников группы Компании АО "Самрук - Казына" на кубок Председателя Правления (летняя) 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</si>
  <si>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</si>
  <si>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</si>
  <si>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Услуги по поддержке в организаци и проведении мероприятий </t>
  </si>
  <si>
    <t xml:space="preserve">Февраль, Март, Июль, Ноябрь. </t>
  </si>
  <si>
    <t xml:space="preserve">Новогодний утренник для детей сотрудников </t>
  </si>
  <si>
    <t>Декабрь 2016 года.</t>
  </si>
  <si>
    <t xml:space="preserve">Ежемесячно в течение года </t>
  </si>
  <si>
    <t xml:space="preserve">до 20 числа месяца предшествующему расчетному, на основании представленного счета на оплату. </t>
  </si>
  <si>
    <t>Январь, Февраль, Март, Апрель, Май, Июнь, Июль , Август, Сентябрь, Октябрь, Ноябрь</t>
  </si>
  <si>
    <t>70.22.11.000.001.00.0777.000000000000</t>
  </si>
  <si>
    <t>Услуги консультационные по вопросам управления рисками</t>
  </si>
  <si>
    <t xml:space="preserve">Независимая оценка эффективности системы управления рисками </t>
  </si>
  <si>
    <t>Февраль</t>
  </si>
  <si>
    <t>Сопровождение и обслуживание систем безопастности СКУДЫ</t>
  </si>
  <si>
    <t>70.22.17.000.000.00.0777.000000000000</t>
  </si>
  <si>
    <t>Услуги консультационные по вопросам автоматизации, организации, оптимизации, управления проектами и бизнес-процессами</t>
  </si>
  <si>
    <t>Описание бизнес-процессов Компании в рамках программы Трансформации</t>
  </si>
  <si>
    <t>Автоматизация HR-процессов Компании и дочерних организаций (конкурсный отбор, управление талантами, оценка деятельности работников, модель компетенций, online-опросы, комплексная оценка 360◦) в рамках программы Трансформаци</t>
  </si>
  <si>
    <t>85.60.10.335.000.00.0777.000000000000</t>
  </si>
  <si>
    <t>Услуги консультационные по вопросам образования, обучения, оценке персонала</t>
  </si>
  <si>
    <t>Проведение комплексной оценки 360◦ административно-управленческих работников Компании и руководящих работников дочерних организаций</t>
  </si>
  <si>
    <t>78.10.11.000.000.00.0777.000000000000</t>
  </si>
  <si>
    <t>Услуги по подбору персонала</t>
  </si>
  <si>
    <t>Проведение тестирования вновь принятых работников в рамках открытого конкурсного отбора и проведение социальных опросов работников</t>
  </si>
  <si>
    <t xml:space="preserve">с даты заключения Договора, в течение года по запросу Заказчика </t>
  </si>
  <si>
    <t xml:space="preserve">с даты заключения Договора, в течение года. 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</si>
  <si>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</si>
  <si>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</si>
  <si>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 xml:space="preserve">Выпуск Годового отчета </t>
  </si>
  <si>
    <t>Июнь</t>
  </si>
  <si>
    <t>Услуги по обработке архивных документов (определение и уточнение фондовой принадлежности документов и дел; систематизация дел до проведения экспертизы ценности документов и дел по годам (или структурным частям); проведение экспертизы научной и практической ценности с полистным просмотром документов; сканирование листов архивных документов для создания электронного архива)</t>
  </si>
  <si>
    <t>Услуги химчистки (ковры и ковровые дорожки)</t>
  </si>
  <si>
    <t>по Заявке Заказчика, с даты заключения Договора, до 31 декабря 2016 года.</t>
  </si>
  <si>
    <t>70.22.11.000.006.00.0777.000000000000</t>
  </si>
  <si>
    <t>Услуги консультационные по сопровождению сделок по ликвидации/реализации юридических лиц</t>
  </si>
  <si>
    <t>Услуги сопровождения процесса ликвидации юридических лиц</t>
  </si>
  <si>
    <t>64.99.19.000.001.00.0777.000000000000</t>
  </si>
  <si>
    <t>Услуги консультационные по вопросам инвестиционной деятельности</t>
  </si>
  <si>
    <t>Услуги по разработке инвестиционных предложений и финансово-экономических обоснований</t>
  </si>
  <si>
    <t>Март. Май</t>
  </si>
  <si>
    <t xml:space="preserve">в течение 90 календарных дней с даты заключения Договора </t>
  </si>
  <si>
    <t>61.90.10.900.004.00.0777.000000000000</t>
  </si>
  <si>
    <t>Услуги по предоставлению платного телевидения</t>
  </si>
  <si>
    <t xml:space="preserve">Абонеская плата за кабельное телевиденье </t>
  </si>
  <si>
    <t xml:space="preserve">С даты заключения Договора Ежемесячно. </t>
  </si>
  <si>
    <t>74.90.12.000.003.00.0777.000000000000</t>
  </si>
  <si>
    <t>Услуги по оценке ценных бумаг, долей участия в юридических лицах, имущества</t>
  </si>
  <si>
    <t>Оценка долей участия.</t>
  </si>
  <si>
    <t xml:space="preserve">Май </t>
  </si>
  <si>
    <t>68.31.16.200.000.00.0777.000000000000</t>
  </si>
  <si>
    <t>Услуги по оценке имущества</t>
  </si>
  <si>
    <t>Комплекс услуг по оценке имущества</t>
  </si>
  <si>
    <t xml:space="preserve">Оценка имущества </t>
  </si>
  <si>
    <t>Размещение информациии в рамках реализации активов</t>
  </si>
  <si>
    <t xml:space="preserve">по Заявке Заказчика с даты заключения Договора до 31 декабря 2017 года. </t>
  </si>
  <si>
    <t xml:space="preserve">согласно переодичности издания </t>
  </si>
  <si>
    <t>авансовый платеж 100%,.</t>
  </si>
  <si>
    <t xml:space="preserve">с даты заключения Договора до 31 декабря 2017 года. 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</si>
  <si>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</si>
  <si>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</si>
  <si>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</si>
  <si>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 xml:space="preserve">Услуги по утилизации оргтехники </t>
  </si>
  <si>
    <t xml:space="preserve">в течение 5 календарных дней, с даты заявки Заказчика до 31 декабря 2017 года. </t>
  </si>
  <si>
    <t>Техническое сопровождение Карты мониторинга местного содержания</t>
  </si>
  <si>
    <t xml:space="preserve">Ежеквартальная предоплата в течение 5 календарных дней с даты предоставления счета на оплату.  </t>
  </si>
  <si>
    <t>Услуги по актуализации Справочника ЕНС ТРУ</t>
  </si>
  <si>
    <t>Пакет "Бухгалтер-Консультант"</t>
  </si>
  <si>
    <t>100 % Авансовый платеж</t>
  </si>
  <si>
    <t>Услуги по сопровождению программы 1С бухгалтерия</t>
  </si>
  <si>
    <t xml:space="preserve">Октябрь </t>
  </si>
  <si>
    <t>63.99.10.000.002.00.0777.000000000000</t>
  </si>
  <si>
    <t>Услуги информационного мониторинга</t>
  </si>
  <si>
    <t xml:space="preserve">Услуги по мониторингу закупок в Российской Федерации </t>
  </si>
  <si>
    <t xml:space="preserve">Услуги по мониторингу закупок в Республики Казахстан </t>
  </si>
  <si>
    <t xml:space="preserve">Сентябрь </t>
  </si>
  <si>
    <t>63.99.10.000.006.00.0777.000000000000</t>
  </si>
  <si>
    <t>Услуги по подготовке информационных материалов и публикации/размещению в средствах массовой информации</t>
  </si>
  <si>
    <t xml:space="preserve">Услуги по размещению информации в газетах, телеканалах, журналов РК, международных СМИ, в информационных агенствах. </t>
  </si>
  <si>
    <t>по Заявке Заказчика в течение 12 месяцев с даты заключения Договора</t>
  </si>
  <si>
    <t>70.22.16.200.000.00.0777.000000000000</t>
  </si>
  <si>
    <t>Услуги туроператоров по организации и проведению туров</t>
  </si>
  <si>
    <t>Организация и проведение туров туроператоров</t>
  </si>
  <si>
    <t xml:space="preserve">Организация и проведение пресс-туров на объекты Компании. </t>
  </si>
  <si>
    <t>74.30.11.000.001.00.0777.000000000000</t>
  </si>
  <si>
    <t>Услуги по письменному переводу</t>
  </si>
  <si>
    <t>59.11.13.000.002.00.0777.000000000000</t>
  </si>
  <si>
    <t>Услуги по подготовке/производству/выпуску видеосюжетов, роликов и аналогичных видеозаписей</t>
  </si>
  <si>
    <t>съемка видеоролика "Трансформация в АО "НК "Казахстан инжиниринг" и дочерних организациях</t>
  </si>
  <si>
    <t>65.12.11.335.000.00.0777.000000000000</t>
  </si>
  <si>
    <t>Услуги по страхованию от несчастных случаев</t>
  </si>
  <si>
    <t>ГПО работодателя</t>
  </si>
  <si>
    <t xml:space="preserve">100% авнсовый платеж </t>
  </si>
  <si>
    <t>Услуги добровольного медицинского страхования</t>
  </si>
  <si>
    <t>Услуги добровольного страхования автотранспорта</t>
  </si>
  <si>
    <t>Февраль. Ноябрь</t>
  </si>
  <si>
    <t>Услуги ГПО автотранспорта</t>
  </si>
  <si>
    <t xml:space="preserve">с даты заключения Договора по 31 декабря 2016 года </t>
  </si>
  <si>
    <t>53.10.19.920.000.00.0777.000000000000</t>
  </si>
  <si>
    <t>Услуги почтовой специальной связи</t>
  </si>
  <si>
    <t xml:space="preserve">Услуги по доставке секретных документов  (для ПЗГС) </t>
  </si>
  <si>
    <t xml:space="preserve">Услуги по аренде парковочных мест в крытом автомобильном паркинге </t>
  </si>
  <si>
    <t xml:space="preserve">Ежемесячная предоплата в течение 5 календарных дней с даты выставления счета на оплату </t>
  </si>
  <si>
    <t xml:space="preserve">Услуги по аренде парковочных мест на пандусе автомобильном паркинге </t>
  </si>
  <si>
    <t>52.23.11.190.001.00.0777.000000000000</t>
  </si>
  <si>
    <t>Услуги сопровождения в аэропорту</t>
  </si>
  <si>
    <t>Встреча и обслуживание в зоне ВИП, СИП в аэропорту</t>
  </si>
  <si>
    <t>в аэропорту г. Астана</t>
  </si>
  <si>
    <t>в аэропорту г. Алматы</t>
  </si>
  <si>
    <t>56 У</t>
  </si>
  <si>
    <t>23.19.91.000.001.00.0777.000000000000</t>
  </si>
  <si>
    <t>Услуга по тонировке стекол</t>
  </si>
  <si>
    <t>Услуги по тонировке, затемнению стекол</t>
  </si>
  <si>
    <t>Июль</t>
  </si>
  <si>
    <t xml:space="preserve">в течение 10 календарных дней с даты заключения Договора </t>
  </si>
  <si>
    <t>57 У</t>
  </si>
  <si>
    <t>Мойка служебного автотранспорта</t>
  </si>
  <si>
    <t>58 У</t>
  </si>
  <si>
    <t>62.01.11.900.008.00.0777.000000000000</t>
  </si>
  <si>
    <t>Услуги по интегрированию программного обеспечения</t>
  </si>
  <si>
    <t>Услуги по интегрированию программного обеспечения и аналогичных систем</t>
  </si>
  <si>
    <t>Внедрение системы 1С: ERP</t>
  </si>
  <si>
    <t xml:space="preserve">30% предоплаты оставшаяся часть, по факту выполненых работ в течение 30 календарных дней </t>
  </si>
  <si>
    <t>59 У</t>
  </si>
  <si>
    <t>декабрь 2016 г.</t>
  </si>
  <si>
    <t>по факту оказания услуг в течение 30 календарных дней</t>
  </si>
  <si>
    <t>60 У</t>
  </si>
  <si>
    <t>61 У</t>
  </si>
  <si>
    <t>62 У</t>
  </si>
  <si>
    <t>62.02.20.000.000.00.0777.000000000000</t>
  </si>
  <si>
    <t>Услуги консультационные в области информационных технологий</t>
  </si>
  <si>
    <t>Услуги по разработке стратегии</t>
  </si>
  <si>
    <t>в течение 90 дней с даты подписания договора</t>
  </si>
  <si>
    <t>63 У</t>
  </si>
  <si>
    <t>Техническое обслуживание и ремонт компьютерной/периферийной оргтехники/оборудования и их частей включая заправку картриджей</t>
  </si>
  <si>
    <t>64 У</t>
  </si>
  <si>
    <t>65 У</t>
  </si>
  <si>
    <t>в течение 90 календарных дней с даты подписания договора</t>
  </si>
  <si>
    <t>66 У</t>
  </si>
  <si>
    <t>Услуги по предоставлению доступа к ИС Параграф (Юрист, Континент, Бухгалтер)</t>
  </si>
  <si>
    <t>67 У</t>
  </si>
  <si>
    <t>68 У</t>
  </si>
  <si>
    <t>69 У</t>
  </si>
  <si>
    <t>70 У</t>
  </si>
  <si>
    <t>71 У</t>
  </si>
  <si>
    <t>Услуги по развитию СЭД</t>
  </si>
  <si>
    <t>в течение 180 дней с даты подписания договора</t>
  </si>
  <si>
    <t>72 У</t>
  </si>
  <si>
    <t>61.90.10.900.003.00.0777.000000000000</t>
  </si>
  <si>
    <t>Услуги облачного сервиса</t>
  </si>
  <si>
    <t>Аренда облачных серверов</t>
  </si>
  <si>
    <t xml:space="preserve">ПЛАН ЗАКУПОК ТОВАРОВ, РАБОТ И УСЛУГ НА 2017 год
АО "НК "КАЗАХСТАН ИНЖИНИРИНГ" </t>
  </si>
  <si>
    <t>27.32.13.500.001.01.0796.000000000001</t>
  </si>
  <si>
    <t>коммутационный (патч-корд), UTP, 1 метр</t>
  </si>
  <si>
    <t>27.32.13.500.001.01.0796.000000000010</t>
  </si>
  <si>
    <t>коммутационный (патч-корд), UTP, 2 метра</t>
  </si>
  <si>
    <t>27.32.13.500.001.01.0796.000000000007</t>
  </si>
  <si>
    <t>коммутационный (патч-корд), UTP, 3 метра</t>
  </si>
  <si>
    <t>27.32.13.500.001.01.0796.000000000012</t>
  </si>
  <si>
    <t>коммутационный (патч-корд), UTP, 5 метров</t>
  </si>
  <si>
    <t>73 У</t>
  </si>
  <si>
    <t>Сопровождение по ЗУПу</t>
  </si>
  <si>
    <t>февраль</t>
  </si>
  <si>
    <t>Приложение к приказу от 27 декабря 2016 г. №81-3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</si>
</sst>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_ ;\-#,##0\ 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  <scheme val="minor"/>
    </font>
    <font>
      <b/>
      <sz val="20"/>
      <name val="Times New Roman"/>
      <family val="1"/>
      <charset val="204"/>
    </font>
    <font>
      <b/>
      <sz val="20"/>
      <color theme="1"/>
      <name val="Arial"/>
      <family val="2"/>
      <charset val="204"/>
    </font>
    <font>
      <b/>
      <sz val="20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3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6" fillId="2" borderId="1"/>
    <xf numFmtId="165" fontId="1" fillId="2" borderId="1" applyFont="0" applyFill="0" applyBorder="0" applyAlignment="0" applyProtection="0"/>
    <xf numFmtId="0" fontId="5" fillId="2" borderId="1"/>
    <xf numFmtId="164" fontId="5" fillId="2" borderId="1" applyFont="0" applyFill="0" applyBorder="0" applyAlignment="0" applyProtection="0"/>
    <xf numFmtId="0" fontId="7" fillId="2" borderId="1"/>
    <xf numFmtId="165" fontId="10" fillId="2" borderId="1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164" fontId="2" fillId="0" borderId="1" xfId="5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wrapText="1"/>
    </xf>
    <xf numFmtId="0" fontId="13" fillId="0" borderId="4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8" xfId="0" applyNumberFormat="1" applyFont="1" applyFill="1" applyBorder="1"/>
    <xf numFmtId="0" fontId="13" fillId="0" borderId="2" xfId="0" applyNumberFormat="1" applyFont="1" applyFill="1" applyBorder="1"/>
    <xf numFmtId="0" fontId="13" fillId="0" borderId="5" xfId="0" applyNumberFormat="1" applyFont="1" applyFill="1" applyBorder="1"/>
    <xf numFmtId="0" fontId="13" fillId="0" borderId="3" xfId="0" applyNumberFormat="1" applyFont="1" applyFill="1" applyBorder="1"/>
    <xf numFmtId="0" fontId="13" fillId="0" borderId="6" xfId="0" applyNumberFormat="1" applyFont="1" applyFill="1" applyBorder="1" applyAlignment="1">
      <alignment wrapText="1"/>
    </xf>
    <xf numFmtId="0" fontId="13" fillId="0" borderId="4" xfId="0" applyNumberFormat="1" applyFont="1" applyFill="1" applyBorder="1" applyAlignment="1">
      <alignment horizontal="left" wrapText="1"/>
    </xf>
    <xf numFmtId="0" fontId="13" fillId="0" borderId="4" xfId="0" applyNumberFormat="1" applyFont="1" applyFill="1" applyBorder="1" applyAlignment="1">
      <alignment horizontal="center" wrapText="1"/>
    </xf>
    <xf numFmtId="1" fontId="13" fillId="0" borderId="4" xfId="0" applyNumberFormat="1" applyFont="1" applyFill="1" applyBorder="1" applyAlignment="1">
      <alignment horizontal="center" wrapText="1"/>
    </xf>
    <xf numFmtId="3" fontId="13" fillId="0" borderId="3" xfId="7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left" wrapText="1"/>
    </xf>
    <xf numFmtId="0" fontId="13" fillId="0" borderId="4" xfId="0" applyNumberFormat="1" applyFont="1" applyFill="1" applyBorder="1" applyAlignment="1">
      <alignment wrapText="1"/>
    </xf>
    <xf numFmtId="3" fontId="13" fillId="0" borderId="4" xfId="7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164" fontId="13" fillId="0" borderId="4" xfId="1" applyFont="1" applyFill="1" applyBorder="1" applyAlignment="1">
      <alignment horizontal="left" wrapText="1"/>
    </xf>
    <xf numFmtId="0" fontId="13" fillId="0" borderId="4" xfId="0" applyNumberFormat="1" applyFont="1" applyFill="1" applyBorder="1" applyAlignment="1">
      <alignment horizontal="left"/>
    </xf>
    <xf numFmtId="0" fontId="14" fillId="0" borderId="4" xfId="0" applyFont="1" applyFill="1" applyBorder="1"/>
    <xf numFmtId="4" fontId="13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/>
    <xf numFmtId="0" fontId="17" fillId="0" borderId="9" xfId="0" applyFont="1" applyFill="1" applyBorder="1" applyAlignment="1"/>
    <xf numFmtId="164" fontId="13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3" fontId="13" fillId="0" borderId="8" xfId="0" applyNumberFormat="1" applyFont="1" applyFill="1" applyBorder="1" applyAlignment="1">
      <alignment horizontal="right" vertical="center"/>
    </xf>
    <xf numFmtId="166" fontId="13" fillId="0" borderId="3" xfId="7" applyNumberFormat="1" applyFont="1" applyFill="1" applyBorder="1" applyAlignment="1">
      <alignment horizontal="right" vertical="center"/>
    </xf>
    <xf numFmtId="164" fontId="13" fillId="0" borderId="6" xfId="1" applyFont="1" applyFill="1" applyBorder="1" applyAlignment="1">
      <alignment horizontal="right" wrapText="1"/>
    </xf>
    <xf numFmtId="3" fontId="13" fillId="0" borderId="6" xfId="0" applyNumberFormat="1" applyFont="1" applyFill="1" applyBorder="1" applyAlignment="1">
      <alignment horizontal="right" vertical="center"/>
    </xf>
    <xf numFmtId="166" fontId="13" fillId="0" borderId="4" xfId="7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37" fontId="13" fillId="0" borderId="4" xfId="7" applyNumberFormat="1" applyFont="1" applyFill="1" applyBorder="1" applyAlignment="1">
      <alignment horizontal="right" vertical="center"/>
    </xf>
    <xf numFmtId="3" fontId="13" fillId="0" borderId="8" xfId="7" applyNumberFormat="1" applyFont="1" applyFill="1" applyBorder="1" applyAlignment="1">
      <alignment horizontal="right" vertical="center" wrapText="1"/>
    </xf>
    <xf numFmtId="166" fontId="13" fillId="0" borderId="3" xfId="7" applyNumberFormat="1" applyFont="1" applyFill="1" applyBorder="1" applyAlignment="1">
      <alignment horizontal="right" vertical="center" wrapText="1"/>
    </xf>
    <xf numFmtId="164" fontId="13" fillId="0" borderId="4" xfId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 wrapText="1"/>
    </xf>
    <xf numFmtId="4" fontId="15" fillId="0" borderId="4" xfId="0" applyNumberFormat="1" applyFont="1" applyFill="1" applyBorder="1" applyAlignment="1">
      <alignment horizontal="right" wrapText="1"/>
    </xf>
    <xf numFmtId="0" fontId="20" fillId="0" borderId="1" xfId="0" applyNumberFormat="1" applyFont="1" applyFill="1" applyBorder="1"/>
    <xf numFmtId="0" fontId="13" fillId="0" borderId="6" xfId="0" applyNumberFormat="1" applyFont="1" applyFill="1" applyBorder="1" applyAlignment="1">
      <alignment horizontal="left" wrapText="1"/>
    </xf>
    <xf numFmtId="0" fontId="13" fillId="0" borderId="7" xfId="0" applyNumberFormat="1" applyFont="1" applyFill="1" applyBorder="1" applyAlignment="1">
      <alignment horizontal="left" wrapText="1"/>
    </xf>
    <xf numFmtId="0" fontId="19" fillId="0" borderId="1" xfId="0" applyNumberFormat="1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2"/>
    <cellStyle name="Обычный 3" xfId="4"/>
    <cellStyle name="Обычный 4" xfId="6"/>
    <cellStyle name="Финансовый" xfId="1" builtinId="3"/>
    <cellStyle name="Финансовый 2" xfId="3"/>
    <cellStyle name="Финансовый 3" xfId="5"/>
    <cellStyle name="Финансовый 4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10"/>
  <sheetViews>
    <sheetView tabSelected="1" zoomScale="40" zoomScaleNormal="40" workbookViewId="0">
      <pane xSplit="4" ySplit="7" topLeftCell="E172" activePane="bottomRight" state="frozen"/>
      <selection pane="topRight" activeCell="E1" sqref="E1"/>
      <selection pane="bottomLeft" activeCell="A8" sqref="A8"/>
      <selection pane="bottomRight" activeCell="J4" sqref="J4"/>
    </sheetView>
  </sheetViews>
  <sheetFormatPr defaultRowHeight="15" x14ac:dyDescent="0.25"/>
  <cols>
    <col min="1" max="1" width="11.140625" style="3" customWidth="1"/>
    <col min="2" max="2" width="57.5703125" style="3" customWidth="1"/>
    <col min="3" max="3" width="36" style="3" customWidth="1"/>
    <col min="4" max="4" width="39.7109375" style="3" customWidth="1"/>
    <col min="5" max="5" width="31" style="3" customWidth="1"/>
    <col min="6" max="6" width="48.42578125" style="3" customWidth="1"/>
    <col min="7" max="7" width="20.7109375" style="3" customWidth="1"/>
    <col min="8" max="8" width="15.28515625" style="3" customWidth="1"/>
    <col min="9" max="9" width="18.140625" style="3" customWidth="1"/>
    <col min="10" max="10" width="18.28515625" style="3" customWidth="1"/>
    <col min="11" max="11" width="23.7109375" style="3" customWidth="1"/>
    <col min="12" max="12" width="16.5703125" style="3" customWidth="1"/>
    <col min="13" max="13" width="18.140625" style="3" customWidth="1"/>
    <col min="14" max="14" width="27" style="3" customWidth="1"/>
    <col min="15" max="15" width="36.42578125" style="3" customWidth="1"/>
    <col min="16" max="16" width="14.42578125" style="3" customWidth="1"/>
    <col min="17" max="17" width="13.140625" style="3" customWidth="1"/>
    <col min="18" max="18" width="13.85546875" style="3" customWidth="1"/>
    <col min="19" max="19" width="34.5703125" style="3" customWidth="1"/>
    <col min="20" max="20" width="41.5703125" style="3" customWidth="1"/>
    <col min="21" max="21" width="44.140625" style="3" customWidth="1"/>
    <col min="22" max="22" width="13.85546875" style="3" customWidth="1"/>
    <col min="23" max="23" width="13.28515625" style="3" customWidth="1"/>
    <col min="24" max="24" width="18" style="3" customWidth="1"/>
    <col min="25" max="16384" width="9.140625" style="1"/>
  </cols>
  <sheetData>
    <row r="1" spans="1:24" ht="118.5" customHeight="1" x14ac:dyDescent="0.25">
      <c r="K1" s="2"/>
      <c r="L1" s="2"/>
      <c r="M1" s="2"/>
      <c r="N1" s="2"/>
      <c r="P1" s="2"/>
      <c r="Q1" s="2"/>
      <c r="R1" s="2"/>
      <c r="S1" s="53" t="s">
        <v>863</v>
      </c>
      <c r="T1" s="53"/>
      <c r="U1" s="53"/>
      <c r="V1" s="53"/>
      <c r="W1" s="53"/>
      <c r="X1" s="53"/>
    </row>
    <row r="2" spans="1:24" ht="37.5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57.75" customHeight="1" x14ac:dyDescent="0.3">
      <c r="B3" s="2"/>
      <c r="C3" s="9"/>
      <c r="D3" s="54" t="s">
        <v>851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2"/>
      <c r="S3" s="2"/>
      <c r="T3" s="2"/>
      <c r="U3" s="2"/>
      <c r="V3" s="2"/>
      <c r="W3" s="2"/>
    </row>
    <row r="5" spans="1:24" s="11" customFormat="1" ht="280.5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</row>
    <row r="6" spans="1:24" ht="20.2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20.25" customHeight="1" x14ac:dyDescent="0.35">
      <c r="A7" s="12" t="s">
        <v>296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  <c r="W7" s="15"/>
      <c r="X7" s="15"/>
    </row>
    <row r="8" spans="1:24" ht="241.5" customHeight="1" x14ac:dyDescent="0.35">
      <c r="A8" s="16" t="s">
        <v>26</v>
      </c>
      <c r="B8" s="17" t="s">
        <v>559</v>
      </c>
      <c r="C8" s="17" t="s">
        <v>298</v>
      </c>
      <c r="D8" s="17" t="s">
        <v>27</v>
      </c>
      <c r="E8" s="17" t="s">
        <v>299</v>
      </c>
      <c r="F8" s="17" t="s">
        <v>33</v>
      </c>
      <c r="G8" s="18" t="s">
        <v>216</v>
      </c>
      <c r="H8" s="19"/>
      <c r="I8" s="17" t="s">
        <v>560</v>
      </c>
      <c r="J8" s="17" t="s">
        <v>561</v>
      </c>
      <c r="K8" s="17" t="s">
        <v>562</v>
      </c>
      <c r="L8" s="17" t="s">
        <v>561</v>
      </c>
      <c r="M8" s="17" t="s">
        <v>29</v>
      </c>
      <c r="N8" s="17" t="s">
        <v>563</v>
      </c>
      <c r="O8" s="17" t="s">
        <v>564</v>
      </c>
      <c r="P8" s="18" t="s">
        <v>30</v>
      </c>
      <c r="Q8" s="18" t="s">
        <v>31</v>
      </c>
      <c r="R8" s="20">
        <v>2500</v>
      </c>
      <c r="S8" s="38">
        <v>1200</v>
      </c>
      <c r="T8" s="39">
        <f>R8*S8</f>
        <v>3000000</v>
      </c>
      <c r="U8" s="40">
        <f>+T8*1.12</f>
        <v>3360000.0000000005</v>
      </c>
      <c r="V8" s="21"/>
      <c r="W8" s="22">
        <v>2017</v>
      </c>
      <c r="X8" s="22"/>
    </row>
    <row r="9" spans="1:24" ht="357" x14ac:dyDescent="0.35">
      <c r="A9" s="16" t="s">
        <v>32</v>
      </c>
      <c r="B9" s="17" t="s">
        <v>559</v>
      </c>
      <c r="C9" s="17" t="s">
        <v>301</v>
      </c>
      <c r="D9" s="17" t="s">
        <v>35</v>
      </c>
      <c r="E9" s="17" t="s">
        <v>302</v>
      </c>
      <c r="F9" s="17" t="s">
        <v>565</v>
      </c>
      <c r="G9" s="18" t="s">
        <v>216</v>
      </c>
      <c r="H9" s="19"/>
      <c r="I9" s="17" t="s">
        <v>560</v>
      </c>
      <c r="J9" s="17" t="s">
        <v>561</v>
      </c>
      <c r="K9" s="17" t="s">
        <v>566</v>
      </c>
      <c r="L9" s="17" t="s">
        <v>561</v>
      </c>
      <c r="M9" s="17" t="s">
        <v>29</v>
      </c>
      <c r="N9" s="17" t="s">
        <v>563</v>
      </c>
      <c r="O9" s="17" t="s">
        <v>564</v>
      </c>
      <c r="P9" s="18" t="s">
        <v>30</v>
      </c>
      <c r="Q9" s="18" t="s">
        <v>31</v>
      </c>
      <c r="R9" s="23">
        <v>150</v>
      </c>
      <c r="S9" s="41">
        <v>288</v>
      </c>
      <c r="T9" s="42">
        <f t="shared" ref="T9:T72" si="0">R9*S9</f>
        <v>43200</v>
      </c>
      <c r="U9" s="40">
        <f t="shared" ref="U9:U72" si="1">+T9*1.12</f>
        <v>48384.000000000007</v>
      </c>
      <c r="V9" s="21"/>
      <c r="W9" s="22">
        <v>2017</v>
      </c>
      <c r="X9" s="22"/>
    </row>
    <row r="10" spans="1:24" ht="331.5" x14ac:dyDescent="0.35">
      <c r="A10" s="16" t="s">
        <v>34</v>
      </c>
      <c r="B10" s="17" t="s">
        <v>559</v>
      </c>
      <c r="C10" s="17" t="s">
        <v>301</v>
      </c>
      <c r="D10" s="17" t="s">
        <v>35</v>
      </c>
      <c r="E10" s="17" t="s">
        <v>302</v>
      </c>
      <c r="F10" s="17" t="s">
        <v>567</v>
      </c>
      <c r="G10" s="18" t="s">
        <v>216</v>
      </c>
      <c r="H10" s="19"/>
      <c r="I10" s="17" t="s">
        <v>560</v>
      </c>
      <c r="J10" s="17" t="s">
        <v>561</v>
      </c>
      <c r="K10" s="17" t="s">
        <v>566</v>
      </c>
      <c r="L10" s="17" t="s">
        <v>561</v>
      </c>
      <c r="M10" s="17" t="s">
        <v>29</v>
      </c>
      <c r="N10" s="17" t="s">
        <v>563</v>
      </c>
      <c r="O10" s="17" t="s">
        <v>564</v>
      </c>
      <c r="P10" s="18" t="s">
        <v>30</v>
      </c>
      <c r="Q10" s="18" t="s">
        <v>31</v>
      </c>
      <c r="R10" s="23">
        <v>200</v>
      </c>
      <c r="S10" s="41">
        <v>288</v>
      </c>
      <c r="T10" s="42">
        <f t="shared" si="0"/>
        <v>57600</v>
      </c>
      <c r="U10" s="40">
        <f t="shared" si="1"/>
        <v>64512.000000000007</v>
      </c>
      <c r="V10" s="21"/>
      <c r="W10" s="22">
        <v>2017</v>
      </c>
      <c r="X10" s="22"/>
    </row>
    <row r="11" spans="1:24" ht="204" x14ac:dyDescent="0.35">
      <c r="A11" s="16" t="s">
        <v>37</v>
      </c>
      <c r="B11" s="17" t="s">
        <v>559</v>
      </c>
      <c r="C11" s="17" t="s">
        <v>301</v>
      </c>
      <c r="D11" s="17" t="s">
        <v>35</v>
      </c>
      <c r="E11" s="17" t="s">
        <v>302</v>
      </c>
      <c r="F11" s="17" t="s">
        <v>36</v>
      </c>
      <c r="G11" s="18" t="s">
        <v>216</v>
      </c>
      <c r="H11" s="19"/>
      <c r="I11" s="17" t="s">
        <v>560</v>
      </c>
      <c r="J11" s="17" t="s">
        <v>561</v>
      </c>
      <c r="K11" s="17" t="s">
        <v>566</v>
      </c>
      <c r="L11" s="17" t="s">
        <v>561</v>
      </c>
      <c r="M11" s="17" t="s">
        <v>29</v>
      </c>
      <c r="N11" s="17" t="s">
        <v>563</v>
      </c>
      <c r="O11" s="17" t="s">
        <v>564</v>
      </c>
      <c r="P11" s="18" t="s">
        <v>30</v>
      </c>
      <c r="Q11" s="18" t="s">
        <v>31</v>
      </c>
      <c r="R11" s="23">
        <v>30</v>
      </c>
      <c r="S11" s="41">
        <v>288</v>
      </c>
      <c r="T11" s="42">
        <f t="shared" si="0"/>
        <v>8640</v>
      </c>
      <c r="U11" s="40">
        <f t="shared" si="1"/>
        <v>9676.8000000000011</v>
      </c>
      <c r="V11" s="21"/>
      <c r="W11" s="22">
        <v>2017</v>
      </c>
      <c r="X11" s="22"/>
    </row>
    <row r="12" spans="1:24" ht="204" x14ac:dyDescent="0.35">
      <c r="A12" s="16" t="s">
        <v>38</v>
      </c>
      <c r="B12" s="17" t="s">
        <v>559</v>
      </c>
      <c r="C12" s="17" t="s">
        <v>303</v>
      </c>
      <c r="D12" s="17" t="s">
        <v>40</v>
      </c>
      <c r="E12" s="17" t="s">
        <v>304</v>
      </c>
      <c r="F12" s="17" t="s">
        <v>41</v>
      </c>
      <c r="G12" s="18" t="s">
        <v>216</v>
      </c>
      <c r="H12" s="19"/>
      <c r="I12" s="17" t="s">
        <v>560</v>
      </c>
      <c r="J12" s="17" t="s">
        <v>561</v>
      </c>
      <c r="K12" s="17" t="s">
        <v>566</v>
      </c>
      <c r="L12" s="17" t="s">
        <v>561</v>
      </c>
      <c r="M12" s="17" t="s">
        <v>29</v>
      </c>
      <c r="N12" s="17" t="s">
        <v>563</v>
      </c>
      <c r="O12" s="17" t="s">
        <v>564</v>
      </c>
      <c r="P12" s="18" t="s">
        <v>42</v>
      </c>
      <c r="Q12" s="18" t="s">
        <v>43</v>
      </c>
      <c r="R12" s="23">
        <v>200</v>
      </c>
      <c r="S12" s="41">
        <v>187</v>
      </c>
      <c r="T12" s="42">
        <f t="shared" si="0"/>
        <v>37400</v>
      </c>
      <c r="U12" s="40">
        <f t="shared" si="1"/>
        <v>41888.000000000007</v>
      </c>
      <c r="V12" s="21"/>
      <c r="W12" s="22">
        <v>2017</v>
      </c>
      <c r="X12" s="22"/>
    </row>
    <row r="13" spans="1:24" ht="204" x14ac:dyDescent="0.35">
      <c r="A13" s="16" t="s">
        <v>39</v>
      </c>
      <c r="B13" s="17" t="s">
        <v>559</v>
      </c>
      <c r="C13" s="17" t="s">
        <v>305</v>
      </c>
      <c r="D13" s="17" t="s">
        <v>40</v>
      </c>
      <c r="E13" s="17" t="s">
        <v>306</v>
      </c>
      <c r="F13" s="17" t="s">
        <v>45</v>
      </c>
      <c r="G13" s="18" t="s">
        <v>216</v>
      </c>
      <c r="H13" s="19"/>
      <c r="I13" s="17" t="s">
        <v>560</v>
      </c>
      <c r="J13" s="17" t="s">
        <v>561</v>
      </c>
      <c r="K13" s="17" t="s">
        <v>566</v>
      </c>
      <c r="L13" s="17" t="s">
        <v>561</v>
      </c>
      <c r="M13" s="17" t="s">
        <v>29</v>
      </c>
      <c r="N13" s="17" t="s">
        <v>563</v>
      </c>
      <c r="O13" s="17" t="s">
        <v>564</v>
      </c>
      <c r="P13" s="18" t="s">
        <v>42</v>
      </c>
      <c r="Q13" s="18" t="s">
        <v>43</v>
      </c>
      <c r="R13" s="23">
        <v>200</v>
      </c>
      <c r="S13" s="41">
        <v>187</v>
      </c>
      <c r="T13" s="42">
        <f t="shared" si="0"/>
        <v>37400</v>
      </c>
      <c r="U13" s="40">
        <f t="shared" si="1"/>
        <v>41888.000000000007</v>
      </c>
      <c r="V13" s="21"/>
      <c r="W13" s="22">
        <v>2017</v>
      </c>
      <c r="X13" s="22"/>
    </row>
    <row r="14" spans="1:24" ht="204" x14ac:dyDescent="0.35">
      <c r="A14" s="16" t="s">
        <v>44</v>
      </c>
      <c r="B14" s="17" t="s">
        <v>559</v>
      </c>
      <c r="C14" s="17" t="s">
        <v>568</v>
      </c>
      <c r="D14" s="17" t="s">
        <v>40</v>
      </c>
      <c r="E14" s="17" t="s">
        <v>569</v>
      </c>
      <c r="F14" s="24" t="s">
        <v>570</v>
      </c>
      <c r="G14" s="18" t="s">
        <v>216</v>
      </c>
      <c r="H14" s="19"/>
      <c r="I14" s="17" t="s">
        <v>560</v>
      </c>
      <c r="J14" s="17" t="s">
        <v>561</v>
      </c>
      <c r="K14" s="17" t="s">
        <v>566</v>
      </c>
      <c r="L14" s="17" t="s">
        <v>561</v>
      </c>
      <c r="M14" s="17" t="s">
        <v>29</v>
      </c>
      <c r="N14" s="17" t="s">
        <v>563</v>
      </c>
      <c r="O14" s="17" t="s">
        <v>564</v>
      </c>
      <c r="P14" s="18" t="s">
        <v>30</v>
      </c>
      <c r="Q14" s="18" t="s">
        <v>31</v>
      </c>
      <c r="R14" s="23">
        <v>50</v>
      </c>
      <c r="S14" s="41">
        <v>245</v>
      </c>
      <c r="T14" s="42">
        <f t="shared" si="0"/>
        <v>12250</v>
      </c>
      <c r="U14" s="40">
        <f t="shared" si="1"/>
        <v>13720.000000000002</v>
      </c>
      <c r="V14" s="21"/>
      <c r="W14" s="22">
        <v>2017</v>
      </c>
      <c r="X14" s="22"/>
    </row>
    <row r="15" spans="1:24" ht="204" x14ac:dyDescent="0.35">
      <c r="A15" s="16" t="s">
        <v>46</v>
      </c>
      <c r="B15" s="17" t="s">
        <v>559</v>
      </c>
      <c r="C15" s="17" t="s">
        <v>307</v>
      </c>
      <c r="D15" s="17" t="s">
        <v>47</v>
      </c>
      <c r="E15" s="17" t="s">
        <v>308</v>
      </c>
      <c r="F15" s="17" t="s">
        <v>571</v>
      </c>
      <c r="G15" s="18" t="s">
        <v>216</v>
      </c>
      <c r="H15" s="19"/>
      <c r="I15" s="17" t="s">
        <v>560</v>
      </c>
      <c r="J15" s="17" t="s">
        <v>561</v>
      </c>
      <c r="K15" s="17" t="s">
        <v>566</v>
      </c>
      <c r="L15" s="17" t="s">
        <v>561</v>
      </c>
      <c r="M15" s="17" t="s">
        <v>29</v>
      </c>
      <c r="N15" s="17" t="s">
        <v>563</v>
      </c>
      <c r="O15" s="17" t="s">
        <v>564</v>
      </c>
      <c r="P15" s="18" t="s">
        <v>48</v>
      </c>
      <c r="Q15" s="18" t="s">
        <v>49</v>
      </c>
      <c r="R15" s="23">
        <v>100</v>
      </c>
      <c r="S15" s="41">
        <v>180</v>
      </c>
      <c r="T15" s="42">
        <f t="shared" si="0"/>
        <v>18000</v>
      </c>
      <c r="U15" s="40">
        <f t="shared" si="1"/>
        <v>20160.000000000004</v>
      </c>
      <c r="V15" s="21"/>
      <c r="W15" s="22">
        <v>2017</v>
      </c>
      <c r="X15" s="22"/>
    </row>
    <row r="16" spans="1:24" ht="204" x14ac:dyDescent="0.35">
      <c r="A16" s="16" t="s">
        <v>50</v>
      </c>
      <c r="B16" s="17" t="s">
        <v>559</v>
      </c>
      <c r="C16" s="17" t="s">
        <v>309</v>
      </c>
      <c r="D16" s="17" t="s">
        <v>310</v>
      </c>
      <c r="E16" s="17" t="s">
        <v>311</v>
      </c>
      <c r="F16" s="17" t="s">
        <v>572</v>
      </c>
      <c r="G16" s="18" t="s">
        <v>216</v>
      </c>
      <c r="H16" s="19"/>
      <c r="I16" s="17" t="s">
        <v>560</v>
      </c>
      <c r="J16" s="17" t="s">
        <v>561</v>
      </c>
      <c r="K16" s="17" t="s">
        <v>566</v>
      </c>
      <c r="L16" s="17" t="s">
        <v>561</v>
      </c>
      <c r="M16" s="17" t="s">
        <v>29</v>
      </c>
      <c r="N16" s="17" t="s">
        <v>563</v>
      </c>
      <c r="O16" s="17" t="s">
        <v>564</v>
      </c>
      <c r="P16" s="18" t="s">
        <v>48</v>
      </c>
      <c r="Q16" s="18" t="s">
        <v>49</v>
      </c>
      <c r="R16" s="23">
        <v>100</v>
      </c>
      <c r="S16" s="41">
        <v>245</v>
      </c>
      <c r="T16" s="42">
        <f t="shared" si="0"/>
        <v>24500</v>
      </c>
      <c r="U16" s="40">
        <f t="shared" si="1"/>
        <v>27440.000000000004</v>
      </c>
      <c r="V16" s="21"/>
      <c r="W16" s="22">
        <v>2017</v>
      </c>
      <c r="X16" s="22"/>
    </row>
    <row r="17" spans="1:24" ht="204" x14ac:dyDescent="0.35">
      <c r="A17" s="16" t="s">
        <v>51</v>
      </c>
      <c r="B17" s="17" t="s">
        <v>559</v>
      </c>
      <c r="C17" s="17" t="s">
        <v>312</v>
      </c>
      <c r="D17" s="17" t="s">
        <v>573</v>
      </c>
      <c r="E17" s="17" t="s">
        <v>52</v>
      </c>
      <c r="F17" s="17" t="s">
        <v>574</v>
      </c>
      <c r="G17" s="18" t="s">
        <v>216</v>
      </c>
      <c r="H17" s="19"/>
      <c r="I17" s="17" t="s">
        <v>560</v>
      </c>
      <c r="J17" s="17" t="s">
        <v>561</v>
      </c>
      <c r="K17" s="17" t="s">
        <v>566</v>
      </c>
      <c r="L17" s="17" t="s">
        <v>561</v>
      </c>
      <c r="M17" s="17" t="s">
        <v>29</v>
      </c>
      <c r="N17" s="17" t="s">
        <v>563</v>
      </c>
      <c r="O17" s="17" t="s">
        <v>564</v>
      </c>
      <c r="P17" s="18" t="s">
        <v>48</v>
      </c>
      <c r="Q17" s="18" t="s">
        <v>49</v>
      </c>
      <c r="R17" s="23">
        <v>100</v>
      </c>
      <c r="S17" s="41">
        <v>270</v>
      </c>
      <c r="T17" s="42">
        <f t="shared" si="0"/>
        <v>27000</v>
      </c>
      <c r="U17" s="40">
        <f t="shared" si="1"/>
        <v>30240.000000000004</v>
      </c>
      <c r="V17" s="21"/>
      <c r="W17" s="22">
        <v>2017</v>
      </c>
      <c r="X17" s="22"/>
    </row>
    <row r="18" spans="1:24" ht="204" x14ac:dyDescent="0.35">
      <c r="A18" s="16" t="s">
        <v>53</v>
      </c>
      <c r="B18" s="17" t="s">
        <v>559</v>
      </c>
      <c r="C18" s="17" t="s">
        <v>313</v>
      </c>
      <c r="D18" s="17" t="s">
        <v>150</v>
      </c>
      <c r="E18" s="17" t="s">
        <v>314</v>
      </c>
      <c r="F18" s="17" t="s">
        <v>57</v>
      </c>
      <c r="G18" s="18" t="s">
        <v>216</v>
      </c>
      <c r="H18" s="19"/>
      <c r="I18" s="17" t="s">
        <v>560</v>
      </c>
      <c r="J18" s="17" t="s">
        <v>561</v>
      </c>
      <c r="K18" s="17" t="s">
        <v>566</v>
      </c>
      <c r="L18" s="17" t="s">
        <v>561</v>
      </c>
      <c r="M18" s="17" t="s">
        <v>29</v>
      </c>
      <c r="N18" s="17" t="s">
        <v>563</v>
      </c>
      <c r="O18" s="17" t="s">
        <v>564</v>
      </c>
      <c r="P18" s="18" t="s">
        <v>48</v>
      </c>
      <c r="Q18" s="18" t="s">
        <v>49</v>
      </c>
      <c r="R18" s="23">
        <v>500</v>
      </c>
      <c r="S18" s="41">
        <v>45</v>
      </c>
      <c r="T18" s="42">
        <f t="shared" si="0"/>
        <v>22500</v>
      </c>
      <c r="U18" s="40">
        <f t="shared" si="1"/>
        <v>25200.000000000004</v>
      </c>
      <c r="V18" s="21"/>
      <c r="W18" s="22">
        <v>2017</v>
      </c>
      <c r="X18" s="22"/>
    </row>
    <row r="19" spans="1:24" ht="204" x14ac:dyDescent="0.35">
      <c r="A19" s="16" t="s">
        <v>55</v>
      </c>
      <c r="B19" s="17" t="s">
        <v>559</v>
      </c>
      <c r="C19" s="17" t="s">
        <v>315</v>
      </c>
      <c r="D19" s="17" t="s">
        <v>59</v>
      </c>
      <c r="E19" s="17" t="s">
        <v>316</v>
      </c>
      <c r="F19" s="17" t="s">
        <v>60</v>
      </c>
      <c r="G19" s="18" t="s">
        <v>216</v>
      </c>
      <c r="H19" s="19"/>
      <c r="I19" s="17" t="s">
        <v>560</v>
      </c>
      <c r="J19" s="17" t="s">
        <v>561</v>
      </c>
      <c r="K19" s="17" t="s">
        <v>566</v>
      </c>
      <c r="L19" s="17" t="s">
        <v>561</v>
      </c>
      <c r="M19" s="17" t="s">
        <v>29</v>
      </c>
      <c r="N19" s="17" t="s">
        <v>563</v>
      </c>
      <c r="O19" s="17" t="s">
        <v>564</v>
      </c>
      <c r="P19" s="18" t="s">
        <v>575</v>
      </c>
      <c r="Q19" s="18" t="s">
        <v>61</v>
      </c>
      <c r="R19" s="23">
        <v>15</v>
      </c>
      <c r="S19" s="41">
        <v>1440</v>
      </c>
      <c r="T19" s="42">
        <f t="shared" si="0"/>
        <v>21600</v>
      </c>
      <c r="U19" s="40">
        <f t="shared" si="1"/>
        <v>24192.000000000004</v>
      </c>
      <c r="V19" s="21"/>
      <c r="W19" s="22">
        <v>2017</v>
      </c>
      <c r="X19" s="22"/>
    </row>
    <row r="20" spans="1:24" ht="306" x14ac:dyDescent="0.35">
      <c r="A20" s="16" t="s">
        <v>56</v>
      </c>
      <c r="B20" s="17" t="s">
        <v>559</v>
      </c>
      <c r="C20" s="17" t="s">
        <v>317</v>
      </c>
      <c r="D20" s="17" t="s">
        <v>59</v>
      </c>
      <c r="E20" s="17" t="s">
        <v>318</v>
      </c>
      <c r="F20" s="17" t="s">
        <v>576</v>
      </c>
      <c r="G20" s="18" t="s">
        <v>216</v>
      </c>
      <c r="H20" s="19"/>
      <c r="I20" s="17" t="s">
        <v>560</v>
      </c>
      <c r="J20" s="17" t="s">
        <v>561</v>
      </c>
      <c r="K20" s="17" t="s">
        <v>566</v>
      </c>
      <c r="L20" s="17" t="s">
        <v>561</v>
      </c>
      <c r="M20" s="17" t="s">
        <v>29</v>
      </c>
      <c r="N20" s="17" t="s">
        <v>563</v>
      </c>
      <c r="O20" s="17" t="s">
        <v>564</v>
      </c>
      <c r="P20" s="18" t="s">
        <v>575</v>
      </c>
      <c r="Q20" s="18" t="s">
        <v>61</v>
      </c>
      <c r="R20" s="23">
        <v>100</v>
      </c>
      <c r="S20" s="41">
        <v>60</v>
      </c>
      <c r="T20" s="42">
        <f t="shared" si="0"/>
        <v>6000</v>
      </c>
      <c r="U20" s="40">
        <f t="shared" si="1"/>
        <v>6720.0000000000009</v>
      </c>
      <c r="V20" s="21"/>
      <c r="W20" s="22">
        <v>2017</v>
      </c>
      <c r="X20" s="22"/>
    </row>
    <row r="21" spans="1:24" ht="204" x14ac:dyDescent="0.35">
      <c r="A21" s="16" t="s">
        <v>58</v>
      </c>
      <c r="B21" s="17" t="s">
        <v>559</v>
      </c>
      <c r="C21" s="17" t="s">
        <v>319</v>
      </c>
      <c r="D21" s="17" t="s">
        <v>64</v>
      </c>
      <c r="E21" s="17" t="s">
        <v>320</v>
      </c>
      <c r="F21" s="17" t="s">
        <v>65</v>
      </c>
      <c r="G21" s="18" t="s">
        <v>216</v>
      </c>
      <c r="H21" s="19"/>
      <c r="I21" s="17" t="s">
        <v>560</v>
      </c>
      <c r="J21" s="17" t="s">
        <v>561</v>
      </c>
      <c r="K21" s="17" t="s">
        <v>566</v>
      </c>
      <c r="L21" s="17" t="s">
        <v>561</v>
      </c>
      <c r="M21" s="17" t="s">
        <v>29</v>
      </c>
      <c r="N21" s="17" t="s">
        <v>563</v>
      </c>
      <c r="O21" s="17" t="s">
        <v>564</v>
      </c>
      <c r="P21" s="18" t="s">
        <v>48</v>
      </c>
      <c r="Q21" s="18" t="s">
        <v>49</v>
      </c>
      <c r="R21" s="23">
        <v>50</v>
      </c>
      <c r="S21" s="41">
        <v>130</v>
      </c>
      <c r="T21" s="42">
        <f t="shared" si="0"/>
        <v>6500</v>
      </c>
      <c r="U21" s="40">
        <f t="shared" si="1"/>
        <v>7280.0000000000009</v>
      </c>
      <c r="V21" s="21"/>
      <c r="W21" s="22">
        <v>2017</v>
      </c>
      <c r="X21" s="22"/>
    </row>
    <row r="22" spans="1:24" ht="229.5" x14ac:dyDescent="0.35">
      <c r="A22" s="16" t="s">
        <v>62</v>
      </c>
      <c r="B22" s="17" t="s">
        <v>559</v>
      </c>
      <c r="C22" s="17" t="s">
        <v>321</v>
      </c>
      <c r="D22" s="17" t="s">
        <v>322</v>
      </c>
      <c r="E22" s="17" t="s">
        <v>323</v>
      </c>
      <c r="F22" s="17" t="s">
        <v>577</v>
      </c>
      <c r="G22" s="18" t="s">
        <v>216</v>
      </c>
      <c r="H22" s="19"/>
      <c r="I22" s="17" t="s">
        <v>560</v>
      </c>
      <c r="J22" s="17" t="s">
        <v>561</v>
      </c>
      <c r="K22" s="17" t="s">
        <v>566</v>
      </c>
      <c r="L22" s="17" t="s">
        <v>561</v>
      </c>
      <c r="M22" s="17" t="s">
        <v>29</v>
      </c>
      <c r="N22" s="17" t="s">
        <v>563</v>
      </c>
      <c r="O22" s="17" t="s">
        <v>564</v>
      </c>
      <c r="P22" s="18" t="s">
        <v>48</v>
      </c>
      <c r="Q22" s="18" t="s">
        <v>49</v>
      </c>
      <c r="R22" s="23">
        <v>700</v>
      </c>
      <c r="S22" s="41">
        <v>670</v>
      </c>
      <c r="T22" s="42">
        <f t="shared" si="0"/>
        <v>469000</v>
      </c>
      <c r="U22" s="40">
        <f t="shared" si="1"/>
        <v>525280</v>
      </c>
      <c r="V22" s="21"/>
      <c r="W22" s="22">
        <v>2017</v>
      </c>
      <c r="X22" s="22"/>
    </row>
    <row r="23" spans="1:24" ht="204" x14ac:dyDescent="0.35">
      <c r="A23" s="16" t="s">
        <v>63</v>
      </c>
      <c r="B23" s="17" t="s">
        <v>559</v>
      </c>
      <c r="C23" s="17" t="s">
        <v>324</v>
      </c>
      <c r="D23" s="17" t="s">
        <v>325</v>
      </c>
      <c r="E23" s="17" t="s">
        <v>326</v>
      </c>
      <c r="F23" s="17" t="s">
        <v>104</v>
      </c>
      <c r="G23" s="18" t="s">
        <v>216</v>
      </c>
      <c r="H23" s="19"/>
      <c r="I23" s="17" t="s">
        <v>560</v>
      </c>
      <c r="J23" s="17" t="s">
        <v>561</v>
      </c>
      <c r="K23" s="17" t="s">
        <v>566</v>
      </c>
      <c r="L23" s="17" t="s">
        <v>561</v>
      </c>
      <c r="M23" s="17" t="s">
        <v>29</v>
      </c>
      <c r="N23" s="17" t="s">
        <v>563</v>
      </c>
      <c r="O23" s="17" t="s">
        <v>564</v>
      </c>
      <c r="P23" s="18" t="s">
        <v>30</v>
      </c>
      <c r="Q23" s="18" t="s">
        <v>31</v>
      </c>
      <c r="R23" s="23">
        <v>200</v>
      </c>
      <c r="S23" s="41">
        <v>254</v>
      </c>
      <c r="T23" s="42">
        <f t="shared" si="0"/>
        <v>50800</v>
      </c>
      <c r="U23" s="40">
        <f t="shared" si="1"/>
        <v>56896.000000000007</v>
      </c>
      <c r="V23" s="21"/>
      <c r="W23" s="22">
        <v>2017</v>
      </c>
      <c r="X23" s="22"/>
    </row>
    <row r="24" spans="1:24" ht="204" x14ac:dyDescent="0.35">
      <c r="A24" s="16" t="s">
        <v>66</v>
      </c>
      <c r="B24" s="17" t="s">
        <v>559</v>
      </c>
      <c r="C24" s="17" t="s">
        <v>327</v>
      </c>
      <c r="D24" s="17" t="s">
        <v>27</v>
      </c>
      <c r="E24" s="17" t="s">
        <v>328</v>
      </c>
      <c r="F24" s="17" t="s">
        <v>578</v>
      </c>
      <c r="G24" s="18" t="s">
        <v>216</v>
      </c>
      <c r="H24" s="19"/>
      <c r="I24" s="17" t="s">
        <v>560</v>
      </c>
      <c r="J24" s="17" t="s">
        <v>561</v>
      </c>
      <c r="K24" s="17" t="s">
        <v>566</v>
      </c>
      <c r="L24" s="17" t="s">
        <v>561</v>
      </c>
      <c r="M24" s="17" t="s">
        <v>29</v>
      </c>
      <c r="N24" s="17" t="s">
        <v>563</v>
      </c>
      <c r="O24" s="17" t="s">
        <v>564</v>
      </c>
      <c r="P24" s="18" t="s">
        <v>30</v>
      </c>
      <c r="Q24" s="18" t="s">
        <v>31</v>
      </c>
      <c r="R24" s="23">
        <v>150</v>
      </c>
      <c r="S24" s="41">
        <v>420</v>
      </c>
      <c r="T24" s="42">
        <f t="shared" si="0"/>
        <v>63000</v>
      </c>
      <c r="U24" s="40">
        <f t="shared" si="1"/>
        <v>70560</v>
      </c>
      <c r="V24" s="21"/>
      <c r="W24" s="22">
        <v>2017</v>
      </c>
      <c r="X24" s="22"/>
    </row>
    <row r="25" spans="1:24" ht="255" x14ac:dyDescent="0.35">
      <c r="A25" s="16" t="s">
        <v>67</v>
      </c>
      <c r="B25" s="17" t="s">
        <v>559</v>
      </c>
      <c r="C25" s="17" t="s">
        <v>329</v>
      </c>
      <c r="D25" s="17" t="s">
        <v>27</v>
      </c>
      <c r="E25" s="17" t="s">
        <v>330</v>
      </c>
      <c r="F25" s="17" t="s">
        <v>579</v>
      </c>
      <c r="G25" s="18" t="s">
        <v>216</v>
      </c>
      <c r="H25" s="19"/>
      <c r="I25" s="17" t="s">
        <v>560</v>
      </c>
      <c r="J25" s="17" t="s">
        <v>561</v>
      </c>
      <c r="K25" s="17" t="s">
        <v>566</v>
      </c>
      <c r="L25" s="17" t="s">
        <v>561</v>
      </c>
      <c r="M25" s="17" t="s">
        <v>29</v>
      </c>
      <c r="N25" s="17" t="s">
        <v>563</v>
      </c>
      <c r="O25" s="17" t="s">
        <v>564</v>
      </c>
      <c r="P25" s="18" t="s">
        <v>30</v>
      </c>
      <c r="Q25" s="18" t="s">
        <v>31</v>
      </c>
      <c r="R25" s="23">
        <v>60</v>
      </c>
      <c r="S25" s="41">
        <v>750</v>
      </c>
      <c r="T25" s="42">
        <f t="shared" si="0"/>
        <v>45000</v>
      </c>
      <c r="U25" s="40">
        <f t="shared" si="1"/>
        <v>50400.000000000007</v>
      </c>
      <c r="V25" s="21"/>
      <c r="W25" s="22">
        <v>2017</v>
      </c>
      <c r="X25" s="22"/>
    </row>
    <row r="26" spans="1:24" ht="255" x14ac:dyDescent="0.35">
      <c r="A26" s="16" t="s">
        <v>68</v>
      </c>
      <c r="B26" s="17" t="s">
        <v>559</v>
      </c>
      <c r="C26" s="17" t="s">
        <v>580</v>
      </c>
      <c r="D26" s="17" t="s">
        <v>110</v>
      </c>
      <c r="E26" s="17" t="s">
        <v>331</v>
      </c>
      <c r="F26" s="17" t="s">
        <v>581</v>
      </c>
      <c r="G26" s="18" t="s">
        <v>216</v>
      </c>
      <c r="H26" s="19"/>
      <c r="I26" s="17" t="s">
        <v>560</v>
      </c>
      <c r="J26" s="17" t="s">
        <v>561</v>
      </c>
      <c r="K26" s="17" t="s">
        <v>566</v>
      </c>
      <c r="L26" s="17" t="s">
        <v>561</v>
      </c>
      <c r="M26" s="17" t="s">
        <v>29</v>
      </c>
      <c r="N26" s="17" t="s">
        <v>563</v>
      </c>
      <c r="O26" s="17" t="s">
        <v>564</v>
      </c>
      <c r="P26" s="18" t="s">
        <v>42</v>
      </c>
      <c r="Q26" s="18" t="s">
        <v>43</v>
      </c>
      <c r="R26" s="23">
        <v>432</v>
      </c>
      <c r="S26" s="41">
        <v>25</v>
      </c>
      <c r="T26" s="42">
        <f t="shared" si="0"/>
        <v>10800</v>
      </c>
      <c r="U26" s="40">
        <f t="shared" si="1"/>
        <v>12096.000000000002</v>
      </c>
      <c r="V26" s="21"/>
      <c r="W26" s="22">
        <v>2017</v>
      </c>
      <c r="X26" s="22"/>
    </row>
    <row r="27" spans="1:24" ht="255" x14ac:dyDescent="0.35">
      <c r="A27" s="16" t="s">
        <v>69</v>
      </c>
      <c r="B27" s="17" t="s">
        <v>559</v>
      </c>
      <c r="C27" s="17" t="s">
        <v>332</v>
      </c>
      <c r="D27" s="17" t="s">
        <v>110</v>
      </c>
      <c r="E27" s="17" t="s">
        <v>333</v>
      </c>
      <c r="F27" s="17" t="s">
        <v>582</v>
      </c>
      <c r="G27" s="18" t="s">
        <v>216</v>
      </c>
      <c r="H27" s="19"/>
      <c r="I27" s="17" t="s">
        <v>560</v>
      </c>
      <c r="J27" s="17" t="s">
        <v>561</v>
      </c>
      <c r="K27" s="17" t="s">
        <v>566</v>
      </c>
      <c r="L27" s="17" t="s">
        <v>561</v>
      </c>
      <c r="M27" s="17" t="s">
        <v>29</v>
      </c>
      <c r="N27" s="17" t="s">
        <v>563</v>
      </c>
      <c r="O27" s="17" t="s">
        <v>564</v>
      </c>
      <c r="P27" s="18" t="s">
        <v>42</v>
      </c>
      <c r="Q27" s="18" t="s">
        <v>43</v>
      </c>
      <c r="R27" s="23">
        <v>720</v>
      </c>
      <c r="S27" s="41">
        <v>32</v>
      </c>
      <c r="T27" s="42">
        <f t="shared" si="0"/>
        <v>23040</v>
      </c>
      <c r="U27" s="40">
        <f t="shared" si="1"/>
        <v>25804.800000000003</v>
      </c>
      <c r="V27" s="21"/>
      <c r="W27" s="22">
        <v>2017</v>
      </c>
      <c r="X27" s="22"/>
    </row>
    <row r="28" spans="1:24" ht="255" x14ac:dyDescent="0.35">
      <c r="A28" s="16" t="s">
        <v>70</v>
      </c>
      <c r="B28" s="17" t="s">
        <v>559</v>
      </c>
      <c r="C28" s="17" t="s">
        <v>334</v>
      </c>
      <c r="D28" s="17" t="s">
        <v>110</v>
      </c>
      <c r="E28" s="17" t="s">
        <v>335</v>
      </c>
      <c r="F28" s="17" t="s">
        <v>583</v>
      </c>
      <c r="G28" s="18" t="s">
        <v>216</v>
      </c>
      <c r="H28" s="19"/>
      <c r="I28" s="17" t="s">
        <v>560</v>
      </c>
      <c r="J28" s="17" t="s">
        <v>561</v>
      </c>
      <c r="K28" s="17" t="s">
        <v>566</v>
      </c>
      <c r="L28" s="17" t="s">
        <v>561</v>
      </c>
      <c r="M28" s="17" t="s">
        <v>29</v>
      </c>
      <c r="N28" s="17" t="s">
        <v>563</v>
      </c>
      <c r="O28" s="17" t="s">
        <v>564</v>
      </c>
      <c r="P28" s="18" t="s">
        <v>42</v>
      </c>
      <c r="Q28" s="18" t="s">
        <v>43</v>
      </c>
      <c r="R28" s="23">
        <v>576</v>
      </c>
      <c r="S28" s="41">
        <v>44</v>
      </c>
      <c r="T28" s="42">
        <f t="shared" si="0"/>
        <v>25344</v>
      </c>
      <c r="U28" s="40">
        <f t="shared" si="1"/>
        <v>28385.280000000002</v>
      </c>
      <c r="V28" s="21"/>
      <c r="W28" s="22">
        <v>2017</v>
      </c>
      <c r="X28" s="22"/>
    </row>
    <row r="29" spans="1:24" ht="255" x14ac:dyDescent="0.35">
      <c r="A29" s="16" t="s">
        <v>71</v>
      </c>
      <c r="B29" s="17" t="s">
        <v>559</v>
      </c>
      <c r="C29" s="17" t="s">
        <v>336</v>
      </c>
      <c r="D29" s="17" t="s">
        <v>110</v>
      </c>
      <c r="E29" s="17" t="s">
        <v>337</v>
      </c>
      <c r="F29" s="17" t="s">
        <v>584</v>
      </c>
      <c r="G29" s="18" t="s">
        <v>216</v>
      </c>
      <c r="H29" s="19"/>
      <c r="I29" s="17" t="s">
        <v>560</v>
      </c>
      <c r="J29" s="17" t="s">
        <v>561</v>
      </c>
      <c r="K29" s="17" t="s">
        <v>566</v>
      </c>
      <c r="L29" s="17" t="s">
        <v>561</v>
      </c>
      <c r="M29" s="17" t="s">
        <v>29</v>
      </c>
      <c r="N29" s="17" t="s">
        <v>563</v>
      </c>
      <c r="O29" s="17" t="s">
        <v>564</v>
      </c>
      <c r="P29" s="18" t="s">
        <v>42</v>
      </c>
      <c r="Q29" s="18" t="s">
        <v>43</v>
      </c>
      <c r="R29" s="23">
        <v>576</v>
      </c>
      <c r="S29" s="41">
        <v>70</v>
      </c>
      <c r="T29" s="42">
        <f t="shared" si="0"/>
        <v>40320</v>
      </c>
      <c r="U29" s="40">
        <f t="shared" si="1"/>
        <v>45158.400000000001</v>
      </c>
      <c r="V29" s="21"/>
      <c r="W29" s="22">
        <v>2017</v>
      </c>
      <c r="X29" s="22"/>
    </row>
    <row r="30" spans="1:24" ht="204" x14ac:dyDescent="0.35">
      <c r="A30" s="16" t="s">
        <v>72</v>
      </c>
      <c r="B30" s="17" t="s">
        <v>559</v>
      </c>
      <c r="C30" s="17" t="s">
        <v>338</v>
      </c>
      <c r="D30" s="17" t="s">
        <v>115</v>
      </c>
      <c r="E30" s="17" t="s">
        <v>339</v>
      </c>
      <c r="F30" s="17" t="s">
        <v>585</v>
      </c>
      <c r="G30" s="18" t="s">
        <v>216</v>
      </c>
      <c r="H30" s="19"/>
      <c r="I30" s="17" t="s">
        <v>560</v>
      </c>
      <c r="J30" s="17" t="s">
        <v>561</v>
      </c>
      <c r="K30" s="17" t="s">
        <v>566</v>
      </c>
      <c r="L30" s="17" t="s">
        <v>561</v>
      </c>
      <c r="M30" s="17" t="s">
        <v>29</v>
      </c>
      <c r="N30" s="17" t="s">
        <v>563</v>
      </c>
      <c r="O30" s="17" t="s">
        <v>564</v>
      </c>
      <c r="P30" s="18" t="s">
        <v>48</v>
      </c>
      <c r="Q30" s="18" t="s">
        <v>49</v>
      </c>
      <c r="R30" s="23">
        <v>50</v>
      </c>
      <c r="S30" s="41">
        <v>650</v>
      </c>
      <c r="T30" s="42">
        <f t="shared" si="0"/>
        <v>32500</v>
      </c>
      <c r="U30" s="40">
        <f t="shared" si="1"/>
        <v>36400</v>
      </c>
      <c r="V30" s="21"/>
      <c r="W30" s="22">
        <v>2017</v>
      </c>
      <c r="X30" s="22"/>
    </row>
    <row r="31" spans="1:24" ht="204" x14ac:dyDescent="0.35">
      <c r="A31" s="16" t="s">
        <v>73</v>
      </c>
      <c r="B31" s="17" t="s">
        <v>559</v>
      </c>
      <c r="C31" s="17" t="s">
        <v>340</v>
      </c>
      <c r="D31" s="17" t="s">
        <v>117</v>
      </c>
      <c r="E31" s="17" t="s">
        <v>341</v>
      </c>
      <c r="F31" s="17" t="s">
        <v>586</v>
      </c>
      <c r="G31" s="18" t="s">
        <v>216</v>
      </c>
      <c r="H31" s="19"/>
      <c r="I31" s="17" t="s">
        <v>560</v>
      </c>
      <c r="J31" s="17" t="s">
        <v>561</v>
      </c>
      <c r="K31" s="17" t="s">
        <v>566</v>
      </c>
      <c r="L31" s="17" t="s">
        <v>561</v>
      </c>
      <c r="M31" s="17" t="s">
        <v>29</v>
      </c>
      <c r="N31" s="17" t="s">
        <v>563</v>
      </c>
      <c r="O31" s="17" t="s">
        <v>564</v>
      </c>
      <c r="P31" s="18" t="s">
        <v>48</v>
      </c>
      <c r="Q31" s="18" t="s">
        <v>49</v>
      </c>
      <c r="R31" s="23">
        <v>30</v>
      </c>
      <c r="S31" s="41">
        <v>675</v>
      </c>
      <c r="T31" s="42">
        <f t="shared" si="0"/>
        <v>20250</v>
      </c>
      <c r="U31" s="40">
        <f t="shared" si="1"/>
        <v>22680.000000000004</v>
      </c>
      <c r="V31" s="21"/>
      <c r="W31" s="22">
        <v>2017</v>
      </c>
      <c r="X31" s="22"/>
    </row>
    <row r="32" spans="1:24" ht="204" x14ac:dyDescent="0.35">
      <c r="A32" s="16" t="s">
        <v>74</v>
      </c>
      <c r="B32" s="17" t="s">
        <v>559</v>
      </c>
      <c r="C32" s="17" t="s">
        <v>340</v>
      </c>
      <c r="D32" s="17" t="s">
        <v>117</v>
      </c>
      <c r="E32" s="17" t="s">
        <v>341</v>
      </c>
      <c r="F32" s="17" t="s">
        <v>587</v>
      </c>
      <c r="G32" s="18" t="s">
        <v>216</v>
      </c>
      <c r="H32" s="19"/>
      <c r="I32" s="17" t="s">
        <v>560</v>
      </c>
      <c r="J32" s="17" t="s">
        <v>561</v>
      </c>
      <c r="K32" s="17" t="s">
        <v>566</v>
      </c>
      <c r="L32" s="17" t="s">
        <v>561</v>
      </c>
      <c r="M32" s="17" t="s">
        <v>29</v>
      </c>
      <c r="N32" s="17" t="s">
        <v>563</v>
      </c>
      <c r="O32" s="17" t="s">
        <v>564</v>
      </c>
      <c r="P32" s="18" t="s">
        <v>48</v>
      </c>
      <c r="Q32" s="18" t="s">
        <v>49</v>
      </c>
      <c r="R32" s="23">
        <v>45</v>
      </c>
      <c r="S32" s="41">
        <v>875</v>
      </c>
      <c r="T32" s="42">
        <f t="shared" si="0"/>
        <v>39375</v>
      </c>
      <c r="U32" s="40">
        <f t="shared" si="1"/>
        <v>44100.000000000007</v>
      </c>
      <c r="V32" s="21"/>
      <c r="W32" s="22">
        <v>2017</v>
      </c>
      <c r="X32" s="22"/>
    </row>
    <row r="33" spans="1:24" ht="255" x14ac:dyDescent="0.35">
      <c r="A33" s="16" t="s">
        <v>75</v>
      </c>
      <c r="B33" s="17" t="s">
        <v>559</v>
      </c>
      <c r="C33" s="17" t="s">
        <v>340</v>
      </c>
      <c r="D33" s="17" t="s">
        <v>117</v>
      </c>
      <c r="E33" s="17" t="s">
        <v>341</v>
      </c>
      <c r="F33" s="17" t="s">
        <v>588</v>
      </c>
      <c r="G33" s="18" t="s">
        <v>216</v>
      </c>
      <c r="H33" s="19"/>
      <c r="I33" s="17" t="s">
        <v>560</v>
      </c>
      <c r="J33" s="17" t="s">
        <v>561</v>
      </c>
      <c r="K33" s="17" t="s">
        <v>566</v>
      </c>
      <c r="L33" s="17" t="s">
        <v>561</v>
      </c>
      <c r="M33" s="17" t="s">
        <v>29</v>
      </c>
      <c r="N33" s="17" t="s">
        <v>563</v>
      </c>
      <c r="O33" s="17" t="s">
        <v>564</v>
      </c>
      <c r="P33" s="18" t="s">
        <v>48</v>
      </c>
      <c r="Q33" s="18" t="s">
        <v>49</v>
      </c>
      <c r="R33" s="23">
        <v>5</v>
      </c>
      <c r="S33" s="41">
        <v>5700</v>
      </c>
      <c r="T33" s="42">
        <f t="shared" si="0"/>
        <v>28500</v>
      </c>
      <c r="U33" s="40">
        <f t="shared" si="1"/>
        <v>31920.000000000004</v>
      </c>
      <c r="V33" s="21"/>
      <c r="W33" s="22">
        <v>2017</v>
      </c>
      <c r="X33" s="22"/>
    </row>
    <row r="34" spans="1:24" ht="204" x14ac:dyDescent="0.35">
      <c r="A34" s="16" t="s">
        <v>77</v>
      </c>
      <c r="B34" s="17" t="s">
        <v>559</v>
      </c>
      <c r="C34" s="17" t="s">
        <v>342</v>
      </c>
      <c r="D34" s="17" t="s">
        <v>122</v>
      </c>
      <c r="E34" s="17" t="s">
        <v>343</v>
      </c>
      <c r="F34" s="17" t="s">
        <v>123</v>
      </c>
      <c r="G34" s="18" t="s">
        <v>216</v>
      </c>
      <c r="H34" s="19"/>
      <c r="I34" s="17" t="s">
        <v>560</v>
      </c>
      <c r="J34" s="17" t="s">
        <v>561</v>
      </c>
      <c r="K34" s="17" t="s">
        <v>566</v>
      </c>
      <c r="L34" s="17" t="s">
        <v>561</v>
      </c>
      <c r="M34" s="17" t="s">
        <v>29</v>
      </c>
      <c r="N34" s="17" t="s">
        <v>563</v>
      </c>
      <c r="O34" s="17" t="s">
        <v>564</v>
      </c>
      <c r="P34" s="18" t="s">
        <v>48</v>
      </c>
      <c r="Q34" s="18" t="s">
        <v>49</v>
      </c>
      <c r="R34" s="23">
        <v>100</v>
      </c>
      <c r="S34" s="41">
        <v>170</v>
      </c>
      <c r="T34" s="42">
        <f t="shared" si="0"/>
        <v>17000</v>
      </c>
      <c r="U34" s="40">
        <f t="shared" si="1"/>
        <v>19040</v>
      </c>
      <c r="V34" s="21"/>
      <c r="W34" s="22">
        <v>2017</v>
      </c>
      <c r="X34" s="22"/>
    </row>
    <row r="35" spans="1:24" ht="331.5" x14ac:dyDescent="0.35">
      <c r="A35" s="16" t="s">
        <v>78</v>
      </c>
      <c r="B35" s="17" t="s">
        <v>559</v>
      </c>
      <c r="C35" s="17" t="s">
        <v>589</v>
      </c>
      <c r="D35" s="17" t="s">
        <v>125</v>
      </c>
      <c r="E35" s="17" t="s">
        <v>590</v>
      </c>
      <c r="F35" s="17" t="s">
        <v>591</v>
      </c>
      <c r="G35" s="18" t="s">
        <v>216</v>
      </c>
      <c r="H35" s="19"/>
      <c r="I35" s="17" t="s">
        <v>560</v>
      </c>
      <c r="J35" s="17" t="s">
        <v>561</v>
      </c>
      <c r="K35" s="17" t="s">
        <v>566</v>
      </c>
      <c r="L35" s="17" t="s">
        <v>561</v>
      </c>
      <c r="M35" s="17" t="s">
        <v>29</v>
      </c>
      <c r="N35" s="17" t="s">
        <v>563</v>
      </c>
      <c r="O35" s="17" t="s">
        <v>564</v>
      </c>
      <c r="P35" s="18" t="s">
        <v>48</v>
      </c>
      <c r="Q35" s="18" t="s">
        <v>49</v>
      </c>
      <c r="R35" s="23">
        <v>8</v>
      </c>
      <c r="S35" s="41">
        <v>33000</v>
      </c>
      <c r="T35" s="42">
        <f t="shared" si="0"/>
        <v>264000</v>
      </c>
      <c r="U35" s="40">
        <f t="shared" si="1"/>
        <v>295680</v>
      </c>
      <c r="V35" s="21"/>
      <c r="W35" s="22">
        <v>2017</v>
      </c>
      <c r="X35" s="22"/>
    </row>
    <row r="36" spans="1:24" ht="204" x14ac:dyDescent="0.35">
      <c r="A36" s="16" t="s">
        <v>79</v>
      </c>
      <c r="B36" s="17" t="s">
        <v>559</v>
      </c>
      <c r="C36" s="17" t="s">
        <v>346</v>
      </c>
      <c r="D36" s="17" t="s">
        <v>127</v>
      </c>
      <c r="E36" s="17" t="s">
        <v>347</v>
      </c>
      <c r="F36" s="17" t="s">
        <v>592</v>
      </c>
      <c r="G36" s="18" t="s">
        <v>216</v>
      </c>
      <c r="H36" s="19"/>
      <c r="I36" s="17" t="s">
        <v>560</v>
      </c>
      <c r="J36" s="17" t="s">
        <v>561</v>
      </c>
      <c r="K36" s="17" t="s">
        <v>566</v>
      </c>
      <c r="L36" s="17" t="s">
        <v>561</v>
      </c>
      <c r="M36" s="17" t="s">
        <v>29</v>
      </c>
      <c r="N36" s="17" t="s">
        <v>563</v>
      </c>
      <c r="O36" s="17" t="s">
        <v>564</v>
      </c>
      <c r="P36" s="18" t="s">
        <v>48</v>
      </c>
      <c r="Q36" s="18" t="s">
        <v>49</v>
      </c>
      <c r="R36" s="23">
        <v>50</v>
      </c>
      <c r="S36" s="41">
        <v>220</v>
      </c>
      <c r="T36" s="42">
        <f t="shared" si="0"/>
        <v>11000</v>
      </c>
      <c r="U36" s="40">
        <f t="shared" si="1"/>
        <v>12320.000000000002</v>
      </c>
      <c r="V36" s="21"/>
      <c r="W36" s="22">
        <v>2017</v>
      </c>
      <c r="X36" s="22"/>
    </row>
    <row r="37" spans="1:24" ht="204" x14ac:dyDescent="0.35">
      <c r="A37" s="16" t="s">
        <v>81</v>
      </c>
      <c r="B37" s="17" t="s">
        <v>559</v>
      </c>
      <c r="C37" s="17" t="s">
        <v>349</v>
      </c>
      <c r="D37" s="17" t="s">
        <v>132</v>
      </c>
      <c r="E37" s="17" t="s">
        <v>134</v>
      </c>
      <c r="F37" s="17" t="s">
        <v>134</v>
      </c>
      <c r="G37" s="18" t="s">
        <v>216</v>
      </c>
      <c r="H37" s="19"/>
      <c r="I37" s="17" t="s">
        <v>560</v>
      </c>
      <c r="J37" s="17" t="s">
        <v>561</v>
      </c>
      <c r="K37" s="17" t="s">
        <v>566</v>
      </c>
      <c r="L37" s="17" t="s">
        <v>561</v>
      </c>
      <c r="M37" s="17" t="s">
        <v>29</v>
      </c>
      <c r="N37" s="17" t="s">
        <v>563</v>
      </c>
      <c r="O37" s="17" t="s">
        <v>564</v>
      </c>
      <c r="P37" s="18" t="s">
        <v>48</v>
      </c>
      <c r="Q37" s="18" t="s">
        <v>49</v>
      </c>
      <c r="R37" s="23">
        <v>3000</v>
      </c>
      <c r="S37" s="41">
        <v>40</v>
      </c>
      <c r="T37" s="42">
        <f t="shared" si="0"/>
        <v>120000</v>
      </c>
      <c r="U37" s="40">
        <f t="shared" si="1"/>
        <v>134400</v>
      </c>
      <c r="V37" s="21"/>
      <c r="W37" s="22">
        <v>2017</v>
      </c>
      <c r="X37" s="22"/>
    </row>
    <row r="38" spans="1:24" ht="204" x14ac:dyDescent="0.35">
      <c r="A38" s="16" t="s">
        <v>82</v>
      </c>
      <c r="B38" s="17" t="s">
        <v>559</v>
      </c>
      <c r="C38" s="17" t="s">
        <v>350</v>
      </c>
      <c r="D38" s="17" t="s">
        <v>351</v>
      </c>
      <c r="E38" s="17" t="s">
        <v>352</v>
      </c>
      <c r="F38" s="17" t="s">
        <v>136</v>
      </c>
      <c r="G38" s="18" t="s">
        <v>216</v>
      </c>
      <c r="H38" s="19"/>
      <c r="I38" s="17" t="s">
        <v>560</v>
      </c>
      <c r="J38" s="17" t="s">
        <v>561</v>
      </c>
      <c r="K38" s="17" t="s">
        <v>566</v>
      </c>
      <c r="L38" s="17" t="s">
        <v>561</v>
      </c>
      <c r="M38" s="17" t="s">
        <v>29</v>
      </c>
      <c r="N38" s="17" t="s">
        <v>563</v>
      </c>
      <c r="O38" s="17" t="s">
        <v>564</v>
      </c>
      <c r="P38" s="18" t="s">
        <v>48</v>
      </c>
      <c r="Q38" s="18" t="s">
        <v>49</v>
      </c>
      <c r="R38" s="23">
        <v>10</v>
      </c>
      <c r="S38" s="41">
        <v>980</v>
      </c>
      <c r="T38" s="42">
        <f t="shared" si="0"/>
        <v>9800</v>
      </c>
      <c r="U38" s="40">
        <f t="shared" si="1"/>
        <v>10976.000000000002</v>
      </c>
      <c r="V38" s="21"/>
      <c r="W38" s="22">
        <v>2017</v>
      </c>
      <c r="X38" s="22"/>
    </row>
    <row r="39" spans="1:24" ht="229.5" x14ac:dyDescent="0.35">
      <c r="A39" s="16" t="s">
        <v>83</v>
      </c>
      <c r="B39" s="17" t="s">
        <v>559</v>
      </c>
      <c r="C39" s="17" t="s">
        <v>353</v>
      </c>
      <c r="D39" s="17" t="s">
        <v>354</v>
      </c>
      <c r="E39" s="17" t="s">
        <v>355</v>
      </c>
      <c r="F39" s="17" t="s">
        <v>138</v>
      </c>
      <c r="G39" s="18" t="s">
        <v>216</v>
      </c>
      <c r="H39" s="19"/>
      <c r="I39" s="17" t="s">
        <v>560</v>
      </c>
      <c r="J39" s="17" t="s">
        <v>561</v>
      </c>
      <c r="K39" s="17" t="s">
        <v>566</v>
      </c>
      <c r="L39" s="17" t="s">
        <v>561</v>
      </c>
      <c r="M39" s="17" t="s">
        <v>29</v>
      </c>
      <c r="N39" s="17" t="s">
        <v>563</v>
      </c>
      <c r="O39" s="17" t="s">
        <v>564</v>
      </c>
      <c r="P39" s="18" t="s">
        <v>48</v>
      </c>
      <c r="Q39" s="18" t="s">
        <v>49</v>
      </c>
      <c r="R39" s="23">
        <v>20</v>
      </c>
      <c r="S39" s="41">
        <v>4756</v>
      </c>
      <c r="T39" s="42">
        <f t="shared" si="0"/>
        <v>95120</v>
      </c>
      <c r="U39" s="40">
        <f t="shared" si="1"/>
        <v>106534.40000000001</v>
      </c>
      <c r="V39" s="21"/>
      <c r="W39" s="22">
        <v>2017</v>
      </c>
      <c r="X39" s="22"/>
    </row>
    <row r="40" spans="1:24" ht="204" x14ac:dyDescent="0.35">
      <c r="A40" s="16" t="s">
        <v>84</v>
      </c>
      <c r="B40" s="17" t="s">
        <v>559</v>
      </c>
      <c r="C40" s="17" t="s">
        <v>344</v>
      </c>
      <c r="D40" s="17" t="s">
        <v>140</v>
      </c>
      <c r="E40" s="17" t="s">
        <v>345</v>
      </c>
      <c r="F40" s="17" t="s">
        <v>141</v>
      </c>
      <c r="G40" s="18" t="s">
        <v>216</v>
      </c>
      <c r="H40" s="19"/>
      <c r="I40" s="17" t="s">
        <v>560</v>
      </c>
      <c r="J40" s="17" t="s">
        <v>561</v>
      </c>
      <c r="K40" s="17" t="s">
        <v>566</v>
      </c>
      <c r="L40" s="17" t="s">
        <v>561</v>
      </c>
      <c r="M40" s="17" t="s">
        <v>29</v>
      </c>
      <c r="N40" s="17" t="s">
        <v>563</v>
      </c>
      <c r="O40" s="17" t="s">
        <v>564</v>
      </c>
      <c r="P40" s="18" t="s">
        <v>48</v>
      </c>
      <c r="Q40" s="18" t="s">
        <v>49</v>
      </c>
      <c r="R40" s="23">
        <v>0</v>
      </c>
      <c r="S40" s="41">
        <v>2880</v>
      </c>
      <c r="T40" s="42">
        <f t="shared" si="0"/>
        <v>0</v>
      </c>
      <c r="U40" s="40">
        <f t="shared" si="1"/>
        <v>0</v>
      </c>
      <c r="V40" s="21"/>
      <c r="W40" s="22">
        <v>2017</v>
      </c>
      <c r="X40" s="22"/>
    </row>
    <row r="41" spans="1:24" ht="204" x14ac:dyDescent="0.35">
      <c r="A41" s="16" t="s">
        <v>85</v>
      </c>
      <c r="B41" s="17" t="s">
        <v>559</v>
      </c>
      <c r="C41" s="17" t="s">
        <v>348</v>
      </c>
      <c r="D41" s="17" t="s">
        <v>129</v>
      </c>
      <c r="E41" s="17" t="s">
        <v>130</v>
      </c>
      <c r="F41" s="17" t="s">
        <v>143</v>
      </c>
      <c r="G41" s="18" t="s">
        <v>216</v>
      </c>
      <c r="H41" s="19"/>
      <c r="I41" s="17" t="s">
        <v>560</v>
      </c>
      <c r="J41" s="17" t="s">
        <v>561</v>
      </c>
      <c r="K41" s="17" t="s">
        <v>566</v>
      </c>
      <c r="L41" s="17" t="s">
        <v>561</v>
      </c>
      <c r="M41" s="17" t="s">
        <v>29</v>
      </c>
      <c r="N41" s="17" t="s">
        <v>563</v>
      </c>
      <c r="O41" s="17" t="s">
        <v>564</v>
      </c>
      <c r="P41" s="18" t="s">
        <v>42</v>
      </c>
      <c r="Q41" s="18" t="s">
        <v>43</v>
      </c>
      <c r="R41" s="23">
        <v>200</v>
      </c>
      <c r="S41" s="41">
        <v>420</v>
      </c>
      <c r="T41" s="42">
        <f t="shared" si="0"/>
        <v>84000</v>
      </c>
      <c r="U41" s="40">
        <f t="shared" si="1"/>
        <v>94080.000000000015</v>
      </c>
      <c r="V41" s="21"/>
      <c r="W41" s="22">
        <v>2017</v>
      </c>
      <c r="X41" s="22"/>
    </row>
    <row r="42" spans="1:24" ht="204" x14ac:dyDescent="0.35">
      <c r="A42" s="16" t="s">
        <v>87</v>
      </c>
      <c r="B42" s="17" t="s">
        <v>559</v>
      </c>
      <c r="C42" s="17" t="s">
        <v>356</v>
      </c>
      <c r="D42" s="17" t="s">
        <v>357</v>
      </c>
      <c r="E42" s="17" t="s">
        <v>145</v>
      </c>
      <c r="F42" s="17" t="s">
        <v>145</v>
      </c>
      <c r="G42" s="18" t="s">
        <v>216</v>
      </c>
      <c r="H42" s="19"/>
      <c r="I42" s="17" t="s">
        <v>560</v>
      </c>
      <c r="J42" s="17" t="s">
        <v>561</v>
      </c>
      <c r="K42" s="17" t="s">
        <v>566</v>
      </c>
      <c r="L42" s="17" t="s">
        <v>561</v>
      </c>
      <c r="M42" s="17" t="s">
        <v>29</v>
      </c>
      <c r="N42" s="17" t="s">
        <v>563</v>
      </c>
      <c r="O42" s="17" t="s">
        <v>564</v>
      </c>
      <c r="P42" s="18" t="s">
        <v>575</v>
      </c>
      <c r="Q42" s="18" t="s">
        <v>61</v>
      </c>
      <c r="R42" s="23">
        <v>10</v>
      </c>
      <c r="S42" s="41">
        <v>4230</v>
      </c>
      <c r="T42" s="42">
        <f t="shared" si="0"/>
        <v>42300</v>
      </c>
      <c r="U42" s="40">
        <f t="shared" si="1"/>
        <v>47376.000000000007</v>
      </c>
      <c r="V42" s="21"/>
      <c r="W42" s="22">
        <v>2017</v>
      </c>
      <c r="X42" s="22"/>
    </row>
    <row r="43" spans="1:24" ht="331.5" x14ac:dyDescent="0.35">
      <c r="A43" s="16" t="s">
        <v>88</v>
      </c>
      <c r="B43" s="17" t="s">
        <v>559</v>
      </c>
      <c r="C43" s="17" t="s">
        <v>358</v>
      </c>
      <c r="D43" s="17" t="s">
        <v>54</v>
      </c>
      <c r="E43" s="17" t="s">
        <v>359</v>
      </c>
      <c r="F43" s="17" t="s">
        <v>593</v>
      </c>
      <c r="G43" s="18" t="s">
        <v>216</v>
      </c>
      <c r="H43" s="19"/>
      <c r="I43" s="17" t="s">
        <v>560</v>
      </c>
      <c r="J43" s="17" t="s">
        <v>561</v>
      </c>
      <c r="K43" s="17" t="s">
        <v>566</v>
      </c>
      <c r="L43" s="17" t="s">
        <v>561</v>
      </c>
      <c r="M43" s="17" t="s">
        <v>29</v>
      </c>
      <c r="N43" s="17" t="s">
        <v>563</v>
      </c>
      <c r="O43" s="17" t="s">
        <v>564</v>
      </c>
      <c r="P43" s="18" t="s">
        <v>48</v>
      </c>
      <c r="Q43" s="18" t="s">
        <v>49</v>
      </c>
      <c r="R43" s="23">
        <v>800</v>
      </c>
      <c r="S43" s="41">
        <v>120</v>
      </c>
      <c r="T43" s="42">
        <f t="shared" si="0"/>
        <v>96000</v>
      </c>
      <c r="U43" s="40">
        <f t="shared" si="1"/>
        <v>107520.00000000001</v>
      </c>
      <c r="V43" s="21"/>
      <c r="W43" s="22">
        <v>2017</v>
      </c>
      <c r="X43" s="22"/>
    </row>
    <row r="44" spans="1:24" ht="280.5" x14ac:dyDescent="0.35">
      <c r="A44" s="16" t="s">
        <v>90</v>
      </c>
      <c r="B44" s="17" t="s">
        <v>559</v>
      </c>
      <c r="C44" s="17" t="s">
        <v>358</v>
      </c>
      <c r="D44" s="17" t="s">
        <v>54</v>
      </c>
      <c r="E44" s="17" t="s">
        <v>359</v>
      </c>
      <c r="F44" s="17" t="s">
        <v>594</v>
      </c>
      <c r="G44" s="18" t="s">
        <v>216</v>
      </c>
      <c r="H44" s="19"/>
      <c r="I44" s="17" t="s">
        <v>560</v>
      </c>
      <c r="J44" s="17" t="s">
        <v>561</v>
      </c>
      <c r="K44" s="17" t="s">
        <v>566</v>
      </c>
      <c r="L44" s="17" t="s">
        <v>561</v>
      </c>
      <c r="M44" s="17" t="s">
        <v>29</v>
      </c>
      <c r="N44" s="17" t="s">
        <v>563</v>
      </c>
      <c r="O44" s="17" t="s">
        <v>564</v>
      </c>
      <c r="P44" s="18" t="s">
        <v>48</v>
      </c>
      <c r="Q44" s="18" t="s">
        <v>49</v>
      </c>
      <c r="R44" s="23">
        <v>500</v>
      </c>
      <c r="S44" s="41">
        <v>175</v>
      </c>
      <c r="T44" s="42">
        <f t="shared" si="0"/>
        <v>87500</v>
      </c>
      <c r="U44" s="40">
        <f t="shared" si="1"/>
        <v>98000.000000000015</v>
      </c>
      <c r="V44" s="21"/>
      <c r="W44" s="22">
        <v>2017</v>
      </c>
      <c r="X44" s="22"/>
    </row>
    <row r="45" spans="1:24" ht="280.5" x14ac:dyDescent="0.35">
      <c r="A45" s="16" t="s">
        <v>91</v>
      </c>
      <c r="B45" s="17" t="s">
        <v>559</v>
      </c>
      <c r="C45" s="17" t="s">
        <v>360</v>
      </c>
      <c r="D45" s="17" t="s">
        <v>152</v>
      </c>
      <c r="E45" s="17" t="s">
        <v>341</v>
      </c>
      <c r="F45" s="17" t="s">
        <v>595</v>
      </c>
      <c r="G45" s="18" t="s">
        <v>216</v>
      </c>
      <c r="H45" s="19"/>
      <c r="I45" s="17" t="s">
        <v>560</v>
      </c>
      <c r="J45" s="17" t="s">
        <v>561</v>
      </c>
      <c r="K45" s="17" t="s">
        <v>566</v>
      </c>
      <c r="L45" s="17" t="s">
        <v>561</v>
      </c>
      <c r="M45" s="17" t="s">
        <v>29</v>
      </c>
      <c r="N45" s="17" t="s">
        <v>563</v>
      </c>
      <c r="O45" s="17" t="s">
        <v>564</v>
      </c>
      <c r="P45" s="18" t="s">
        <v>48</v>
      </c>
      <c r="Q45" s="18" t="s">
        <v>49</v>
      </c>
      <c r="R45" s="23">
        <v>0</v>
      </c>
      <c r="S45" s="41">
        <v>6420</v>
      </c>
      <c r="T45" s="42">
        <f t="shared" si="0"/>
        <v>0</v>
      </c>
      <c r="U45" s="40">
        <f t="shared" si="1"/>
        <v>0</v>
      </c>
      <c r="V45" s="21"/>
      <c r="W45" s="22">
        <v>2017</v>
      </c>
      <c r="X45" s="22"/>
    </row>
    <row r="46" spans="1:24" ht="204" x14ac:dyDescent="0.35">
      <c r="A46" s="16" t="s">
        <v>93</v>
      </c>
      <c r="B46" s="17" t="s">
        <v>559</v>
      </c>
      <c r="C46" s="17" t="s">
        <v>360</v>
      </c>
      <c r="D46" s="17" t="s">
        <v>152</v>
      </c>
      <c r="E46" s="17" t="s">
        <v>341</v>
      </c>
      <c r="F46" s="17" t="s">
        <v>596</v>
      </c>
      <c r="G46" s="18" t="s">
        <v>216</v>
      </c>
      <c r="H46" s="19"/>
      <c r="I46" s="17" t="s">
        <v>560</v>
      </c>
      <c r="J46" s="17" t="s">
        <v>561</v>
      </c>
      <c r="K46" s="17" t="s">
        <v>566</v>
      </c>
      <c r="L46" s="17" t="s">
        <v>561</v>
      </c>
      <c r="M46" s="17" t="s">
        <v>29</v>
      </c>
      <c r="N46" s="17" t="s">
        <v>563</v>
      </c>
      <c r="O46" s="17" t="s">
        <v>564</v>
      </c>
      <c r="P46" s="18" t="s">
        <v>48</v>
      </c>
      <c r="Q46" s="18" t="s">
        <v>49</v>
      </c>
      <c r="R46" s="23">
        <v>20</v>
      </c>
      <c r="S46" s="41">
        <v>868</v>
      </c>
      <c r="T46" s="42">
        <f t="shared" si="0"/>
        <v>17360</v>
      </c>
      <c r="U46" s="40">
        <f t="shared" si="1"/>
        <v>19443.2</v>
      </c>
      <c r="V46" s="21"/>
      <c r="W46" s="22">
        <v>2017</v>
      </c>
      <c r="X46" s="22"/>
    </row>
    <row r="47" spans="1:24" ht="408" x14ac:dyDescent="0.35">
      <c r="A47" s="16" t="s">
        <v>94</v>
      </c>
      <c r="B47" s="17" t="s">
        <v>559</v>
      </c>
      <c r="C47" s="17" t="s">
        <v>597</v>
      </c>
      <c r="D47" s="17" t="s">
        <v>155</v>
      </c>
      <c r="E47" s="17" t="s">
        <v>361</v>
      </c>
      <c r="F47" s="17" t="s">
        <v>598</v>
      </c>
      <c r="G47" s="18" t="s">
        <v>216</v>
      </c>
      <c r="H47" s="19"/>
      <c r="I47" s="17" t="s">
        <v>560</v>
      </c>
      <c r="J47" s="17" t="s">
        <v>561</v>
      </c>
      <c r="K47" s="17" t="s">
        <v>566</v>
      </c>
      <c r="L47" s="17" t="s">
        <v>561</v>
      </c>
      <c r="M47" s="17" t="s">
        <v>29</v>
      </c>
      <c r="N47" s="17" t="s">
        <v>563</v>
      </c>
      <c r="O47" s="17" t="s">
        <v>564</v>
      </c>
      <c r="P47" s="18" t="s">
        <v>48</v>
      </c>
      <c r="Q47" s="18" t="s">
        <v>49</v>
      </c>
      <c r="R47" s="23">
        <v>0</v>
      </c>
      <c r="S47" s="41">
        <v>186</v>
      </c>
      <c r="T47" s="42">
        <f t="shared" si="0"/>
        <v>0</v>
      </c>
      <c r="U47" s="40">
        <f t="shared" si="1"/>
        <v>0</v>
      </c>
      <c r="V47" s="21"/>
      <c r="W47" s="22">
        <v>2017</v>
      </c>
      <c r="X47" s="22"/>
    </row>
    <row r="48" spans="1:24" ht="204" x14ac:dyDescent="0.35">
      <c r="A48" s="16" t="s">
        <v>95</v>
      </c>
      <c r="B48" s="17" t="s">
        <v>559</v>
      </c>
      <c r="C48" s="17" t="s">
        <v>362</v>
      </c>
      <c r="D48" s="17" t="s">
        <v>363</v>
      </c>
      <c r="E48" s="17" t="s">
        <v>364</v>
      </c>
      <c r="F48" s="17" t="s">
        <v>158</v>
      </c>
      <c r="G48" s="18" t="s">
        <v>216</v>
      </c>
      <c r="H48" s="19"/>
      <c r="I48" s="17" t="s">
        <v>560</v>
      </c>
      <c r="J48" s="17" t="s">
        <v>561</v>
      </c>
      <c r="K48" s="17" t="s">
        <v>566</v>
      </c>
      <c r="L48" s="17" t="s">
        <v>561</v>
      </c>
      <c r="M48" s="17" t="s">
        <v>29</v>
      </c>
      <c r="N48" s="17" t="s">
        <v>563</v>
      </c>
      <c r="O48" s="17" t="s">
        <v>564</v>
      </c>
      <c r="P48" s="18" t="s">
        <v>48</v>
      </c>
      <c r="Q48" s="18" t="s">
        <v>49</v>
      </c>
      <c r="R48" s="23">
        <v>500</v>
      </c>
      <c r="S48" s="41">
        <v>38</v>
      </c>
      <c r="T48" s="42">
        <f t="shared" si="0"/>
        <v>19000</v>
      </c>
      <c r="U48" s="40">
        <f t="shared" si="1"/>
        <v>21280.000000000004</v>
      </c>
      <c r="V48" s="21"/>
      <c r="W48" s="22">
        <v>2017</v>
      </c>
      <c r="X48" s="22"/>
    </row>
    <row r="49" spans="1:24" ht="204" x14ac:dyDescent="0.35">
      <c r="A49" s="16" t="s">
        <v>96</v>
      </c>
      <c r="B49" s="17" t="s">
        <v>559</v>
      </c>
      <c r="C49" s="17" t="s">
        <v>365</v>
      </c>
      <c r="D49" s="17" t="s">
        <v>363</v>
      </c>
      <c r="E49" s="17" t="s">
        <v>366</v>
      </c>
      <c r="F49" s="17" t="s">
        <v>160</v>
      </c>
      <c r="G49" s="18" t="s">
        <v>216</v>
      </c>
      <c r="H49" s="19"/>
      <c r="I49" s="17" t="s">
        <v>560</v>
      </c>
      <c r="J49" s="17" t="s">
        <v>561</v>
      </c>
      <c r="K49" s="17" t="s">
        <v>566</v>
      </c>
      <c r="L49" s="17" t="s">
        <v>561</v>
      </c>
      <c r="M49" s="17" t="s">
        <v>29</v>
      </c>
      <c r="N49" s="17" t="s">
        <v>563</v>
      </c>
      <c r="O49" s="17" t="s">
        <v>564</v>
      </c>
      <c r="P49" s="18" t="s">
        <v>48</v>
      </c>
      <c r="Q49" s="18" t="s">
        <v>49</v>
      </c>
      <c r="R49" s="23">
        <v>500</v>
      </c>
      <c r="S49" s="41">
        <v>41</v>
      </c>
      <c r="T49" s="42">
        <f t="shared" si="0"/>
        <v>20500</v>
      </c>
      <c r="U49" s="40">
        <f t="shared" si="1"/>
        <v>22960.000000000004</v>
      </c>
      <c r="V49" s="21"/>
      <c r="W49" s="22">
        <v>2017</v>
      </c>
      <c r="X49" s="22"/>
    </row>
    <row r="50" spans="1:24" ht="204" x14ac:dyDescent="0.35">
      <c r="A50" s="16" t="s">
        <v>99</v>
      </c>
      <c r="B50" s="17" t="s">
        <v>559</v>
      </c>
      <c r="C50" s="17" t="s">
        <v>367</v>
      </c>
      <c r="D50" s="17" t="s">
        <v>363</v>
      </c>
      <c r="E50" s="17" t="s">
        <v>368</v>
      </c>
      <c r="F50" s="17" t="s">
        <v>162</v>
      </c>
      <c r="G50" s="18" t="s">
        <v>216</v>
      </c>
      <c r="H50" s="19"/>
      <c r="I50" s="17" t="s">
        <v>560</v>
      </c>
      <c r="J50" s="17" t="s">
        <v>561</v>
      </c>
      <c r="K50" s="17" t="s">
        <v>566</v>
      </c>
      <c r="L50" s="17" t="s">
        <v>561</v>
      </c>
      <c r="M50" s="17" t="s">
        <v>29</v>
      </c>
      <c r="N50" s="17" t="s">
        <v>563</v>
      </c>
      <c r="O50" s="17" t="s">
        <v>564</v>
      </c>
      <c r="P50" s="18" t="s">
        <v>48</v>
      </c>
      <c r="Q50" s="18" t="s">
        <v>49</v>
      </c>
      <c r="R50" s="23">
        <v>500</v>
      </c>
      <c r="S50" s="41">
        <v>44</v>
      </c>
      <c r="T50" s="42">
        <f t="shared" si="0"/>
        <v>22000</v>
      </c>
      <c r="U50" s="40">
        <f t="shared" si="1"/>
        <v>24640.000000000004</v>
      </c>
      <c r="V50" s="21"/>
      <c r="W50" s="22">
        <v>2017</v>
      </c>
      <c r="X50" s="22"/>
    </row>
    <row r="51" spans="1:24" ht="306" x14ac:dyDescent="0.35">
      <c r="A51" s="16" t="s">
        <v>102</v>
      </c>
      <c r="B51" s="17" t="s">
        <v>559</v>
      </c>
      <c r="C51" s="17" t="s">
        <v>369</v>
      </c>
      <c r="D51" s="17" t="s">
        <v>363</v>
      </c>
      <c r="E51" s="17" t="s">
        <v>370</v>
      </c>
      <c r="F51" s="17" t="s">
        <v>599</v>
      </c>
      <c r="G51" s="18" t="s">
        <v>216</v>
      </c>
      <c r="H51" s="19"/>
      <c r="I51" s="17" t="s">
        <v>560</v>
      </c>
      <c r="J51" s="17" t="s">
        <v>561</v>
      </c>
      <c r="K51" s="17" t="s">
        <v>566</v>
      </c>
      <c r="L51" s="17" t="s">
        <v>561</v>
      </c>
      <c r="M51" s="17" t="s">
        <v>29</v>
      </c>
      <c r="N51" s="17" t="s">
        <v>563</v>
      </c>
      <c r="O51" s="17" t="s">
        <v>564</v>
      </c>
      <c r="P51" s="18" t="s">
        <v>48</v>
      </c>
      <c r="Q51" s="18" t="s">
        <v>49</v>
      </c>
      <c r="R51" s="23">
        <v>200</v>
      </c>
      <c r="S51" s="41">
        <v>47</v>
      </c>
      <c r="T51" s="42">
        <f t="shared" si="0"/>
        <v>9400</v>
      </c>
      <c r="U51" s="40">
        <f t="shared" si="1"/>
        <v>10528.000000000002</v>
      </c>
      <c r="V51" s="21"/>
      <c r="W51" s="22">
        <v>2017</v>
      </c>
      <c r="X51" s="22"/>
    </row>
    <row r="52" spans="1:24" ht="255" x14ac:dyDescent="0.35">
      <c r="A52" s="16" t="s">
        <v>103</v>
      </c>
      <c r="B52" s="17" t="s">
        <v>559</v>
      </c>
      <c r="C52" s="17" t="s">
        <v>600</v>
      </c>
      <c r="D52" s="17" t="s">
        <v>165</v>
      </c>
      <c r="E52" s="17" t="s">
        <v>601</v>
      </c>
      <c r="F52" s="17" t="s">
        <v>602</v>
      </c>
      <c r="G52" s="18" t="s">
        <v>216</v>
      </c>
      <c r="H52" s="19"/>
      <c r="I52" s="17" t="s">
        <v>560</v>
      </c>
      <c r="J52" s="17" t="s">
        <v>561</v>
      </c>
      <c r="K52" s="17" t="s">
        <v>566</v>
      </c>
      <c r="L52" s="17" t="s">
        <v>561</v>
      </c>
      <c r="M52" s="17" t="s">
        <v>29</v>
      </c>
      <c r="N52" s="17" t="s">
        <v>563</v>
      </c>
      <c r="O52" s="17" t="s">
        <v>564</v>
      </c>
      <c r="P52" s="18" t="s">
        <v>30</v>
      </c>
      <c r="Q52" s="18" t="s">
        <v>31</v>
      </c>
      <c r="R52" s="23">
        <v>20</v>
      </c>
      <c r="S52" s="41">
        <v>3658</v>
      </c>
      <c r="T52" s="42">
        <f t="shared" si="0"/>
        <v>73160</v>
      </c>
      <c r="U52" s="40">
        <f t="shared" si="1"/>
        <v>81939.200000000012</v>
      </c>
      <c r="V52" s="21"/>
      <c r="W52" s="22">
        <v>2017</v>
      </c>
      <c r="X52" s="22"/>
    </row>
    <row r="53" spans="1:24" ht="331.5" x14ac:dyDescent="0.35">
      <c r="A53" s="16" t="s">
        <v>105</v>
      </c>
      <c r="B53" s="17" t="s">
        <v>559</v>
      </c>
      <c r="C53" s="17" t="s">
        <v>603</v>
      </c>
      <c r="D53" s="17" t="s">
        <v>165</v>
      </c>
      <c r="E53" s="17" t="s">
        <v>604</v>
      </c>
      <c r="F53" s="17" t="s">
        <v>605</v>
      </c>
      <c r="G53" s="18" t="s">
        <v>216</v>
      </c>
      <c r="H53" s="19"/>
      <c r="I53" s="17" t="s">
        <v>560</v>
      </c>
      <c r="J53" s="17" t="s">
        <v>561</v>
      </c>
      <c r="K53" s="17" t="s">
        <v>566</v>
      </c>
      <c r="L53" s="17" t="s">
        <v>561</v>
      </c>
      <c r="M53" s="17" t="s">
        <v>29</v>
      </c>
      <c r="N53" s="17" t="s">
        <v>563</v>
      </c>
      <c r="O53" s="17" t="s">
        <v>564</v>
      </c>
      <c r="P53" s="18" t="s">
        <v>30</v>
      </c>
      <c r="Q53" s="18" t="s">
        <v>31</v>
      </c>
      <c r="R53" s="23">
        <v>20</v>
      </c>
      <c r="S53" s="41">
        <v>2845</v>
      </c>
      <c r="T53" s="42">
        <f t="shared" si="0"/>
        <v>56900</v>
      </c>
      <c r="U53" s="40">
        <f t="shared" si="1"/>
        <v>63728.000000000007</v>
      </c>
      <c r="V53" s="21"/>
      <c r="W53" s="22">
        <v>2017</v>
      </c>
      <c r="X53" s="22"/>
    </row>
    <row r="54" spans="1:24" ht="204" x14ac:dyDescent="0.35">
      <c r="A54" s="16" t="s">
        <v>106</v>
      </c>
      <c r="B54" s="17" t="s">
        <v>559</v>
      </c>
      <c r="C54" s="17" t="s">
        <v>371</v>
      </c>
      <c r="D54" s="17" t="s">
        <v>170</v>
      </c>
      <c r="E54" s="17" t="s">
        <v>372</v>
      </c>
      <c r="F54" s="17" t="s">
        <v>171</v>
      </c>
      <c r="G54" s="18" t="s">
        <v>216</v>
      </c>
      <c r="H54" s="19"/>
      <c r="I54" s="17" t="s">
        <v>560</v>
      </c>
      <c r="J54" s="17" t="s">
        <v>561</v>
      </c>
      <c r="K54" s="17" t="s">
        <v>566</v>
      </c>
      <c r="L54" s="17" t="s">
        <v>561</v>
      </c>
      <c r="M54" s="17" t="s">
        <v>29</v>
      </c>
      <c r="N54" s="17" t="s">
        <v>563</v>
      </c>
      <c r="O54" s="17" t="s">
        <v>564</v>
      </c>
      <c r="P54" s="18" t="s">
        <v>48</v>
      </c>
      <c r="Q54" s="18" t="s">
        <v>49</v>
      </c>
      <c r="R54" s="23">
        <v>7</v>
      </c>
      <c r="S54" s="41">
        <v>5150</v>
      </c>
      <c r="T54" s="42">
        <f t="shared" si="0"/>
        <v>36050</v>
      </c>
      <c r="U54" s="40">
        <f t="shared" si="1"/>
        <v>40376.000000000007</v>
      </c>
      <c r="V54" s="21"/>
      <c r="W54" s="22">
        <v>2017</v>
      </c>
      <c r="X54" s="22"/>
    </row>
    <row r="55" spans="1:24" ht="204" x14ac:dyDescent="0.35">
      <c r="A55" s="16" t="s">
        <v>107</v>
      </c>
      <c r="B55" s="17" t="s">
        <v>559</v>
      </c>
      <c r="C55" s="17" t="s">
        <v>375</v>
      </c>
      <c r="D55" s="17" t="s">
        <v>180</v>
      </c>
      <c r="E55" s="17" t="s">
        <v>376</v>
      </c>
      <c r="F55" s="17" t="s">
        <v>181</v>
      </c>
      <c r="G55" s="18" t="s">
        <v>216</v>
      </c>
      <c r="H55" s="19"/>
      <c r="I55" s="17" t="s">
        <v>560</v>
      </c>
      <c r="J55" s="17" t="s">
        <v>561</v>
      </c>
      <c r="K55" s="17" t="s">
        <v>566</v>
      </c>
      <c r="L55" s="17" t="s">
        <v>561</v>
      </c>
      <c r="M55" s="17" t="s">
        <v>29</v>
      </c>
      <c r="N55" s="17" t="s">
        <v>563</v>
      </c>
      <c r="O55" s="17" t="s">
        <v>564</v>
      </c>
      <c r="P55" s="18" t="s">
        <v>48</v>
      </c>
      <c r="Q55" s="18" t="s">
        <v>49</v>
      </c>
      <c r="R55" s="23">
        <v>50</v>
      </c>
      <c r="S55" s="41">
        <v>180</v>
      </c>
      <c r="T55" s="42">
        <f t="shared" si="0"/>
        <v>9000</v>
      </c>
      <c r="U55" s="40">
        <f t="shared" si="1"/>
        <v>10080.000000000002</v>
      </c>
      <c r="V55" s="21"/>
      <c r="W55" s="22">
        <v>2017</v>
      </c>
      <c r="X55" s="22"/>
    </row>
    <row r="56" spans="1:24" ht="255" x14ac:dyDescent="0.35">
      <c r="A56" s="16" t="s">
        <v>108</v>
      </c>
      <c r="B56" s="17" t="s">
        <v>559</v>
      </c>
      <c r="C56" s="17" t="s">
        <v>377</v>
      </c>
      <c r="D56" s="17" t="s">
        <v>180</v>
      </c>
      <c r="E56" s="17" t="s">
        <v>378</v>
      </c>
      <c r="F56" s="17" t="s">
        <v>606</v>
      </c>
      <c r="G56" s="18" t="s">
        <v>216</v>
      </c>
      <c r="H56" s="19"/>
      <c r="I56" s="17" t="s">
        <v>560</v>
      </c>
      <c r="J56" s="17" t="s">
        <v>561</v>
      </c>
      <c r="K56" s="17" t="s">
        <v>566</v>
      </c>
      <c r="L56" s="17" t="s">
        <v>561</v>
      </c>
      <c r="M56" s="17" t="s">
        <v>29</v>
      </c>
      <c r="N56" s="17" t="s">
        <v>563</v>
      </c>
      <c r="O56" s="17" t="s">
        <v>564</v>
      </c>
      <c r="P56" s="18" t="s">
        <v>48</v>
      </c>
      <c r="Q56" s="18" t="s">
        <v>49</v>
      </c>
      <c r="R56" s="23">
        <v>1000</v>
      </c>
      <c r="S56" s="41">
        <v>72</v>
      </c>
      <c r="T56" s="42">
        <f t="shared" si="0"/>
        <v>72000</v>
      </c>
      <c r="U56" s="40">
        <f t="shared" si="1"/>
        <v>80640.000000000015</v>
      </c>
      <c r="V56" s="21"/>
      <c r="W56" s="22">
        <v>2017</v>
      </c>
      <c r="X56" s="22"/>
    </row>
    <row r="57" spans="1:24" ht="204" x14ac:dyDescent="0.35">
      <c r="A57" s="16" t="s">
        <v>109</v>
      </c>
      <c r="B57" s="17" t="s">
        <v>559</v>
      </c>
      <c r="C57" s="17" t="s">
        <v>607</v>
      </c>
      <c r="D57" s="17" t="s">
        <v>27</v>
      </c>
      <c r="E57" s="17" t="s">
        <v>608</v>
      </c>
      <c r="F57" s="24" t="s">
        <v>609</v>
      </c>
      <c r="G57" s="18" t="s">
        <v>216</v>
      </c>
      <c r="H57" s="19"/>
      <c r="I57" s="17" t="s">
        <v>560</v>
      </c>
      <c r="J57" s="17" t="s">
        <v>561</v>
      </c>
      <c r="K57" s="17" t="s">
        <v>566</v>
      </c>
      <c r="L57" s="17" t="s">
        <v>561</v>
      </c>
      <c r="M57" s="17" t="s">
        <v>29</v>
      </c>
      <c r="N57" s="17" t="s">
        <v>563</v>
      </c>
      <c r="O57" s="17" t="s">
        <v>564</v>
      </c>
      <c r="P57" s="18" t="s">
        <v>30</v>
      </c>
      <c r="Q57" s="18" t="s">
        <v>31</v>
      </c>
      <c r="R57" s="23">
        <v>50</v>
      </c>
      <c r="S57" s="41">
        <v>3336</v>
      </c>
      <c r="T57" s="42">
        <f t="shared" si="0"/>
        <v>166800</v>
      </c>
      <c r="U57" s="40">
        <f t="shared" si="1"/>
        <v>186816.00000000003</v>
      </c>
      <c r="V57" s="21"/>
      <c r="W57" s="22">
        <v>2017</v>
      </c>
      <c r="X57" s="22"/>
    </row>
    <row r="58" spans="1:24" ht="204" x14ac:dyDescent="0.35">
      <c r="A58" s="16" t="s">
        <v>111</v>
      </c>
      <c r="B58" s="17" t="s">
        <v>559</v>
      </c>
      <c r="C58" s="17" t="s">
        <v>610</v>
      </c>
      <c r="D58" s="17" t="s">
        <v>27</v>
      </c>
      <c r="E58" s="17" t="s">
        <v>611</v>
      </c>
      <c r="F58" s="17" t="s">
        <v>612</v>
      </c>
      <c r="G58" s="18" t="s">
        <v>216</v>
      </c>
      <c r="H58" s="19"/>
      <c r="I58" s="17" t="s">
        <v>560</v>
      </c>
      <c r="J58" s="17" t="s">
        <v>561</v>
      </c>
      <c r="K58" s="17" t="s">
        <v>566</v>
      </c>
      <c r="L58" s="17" t="s">
        <v>561</v>
      </c>
      <c r="M58" s="17" t="s">
        <v>29</v>
      </c>
      <c r="N58" s="17" t="s">
        <v>563</v>
      </c>
      <c r="O58" s="17" t="s">
        <v>564</v>
      </c>
      <c r="P58" s="18" t="s">
        <v>30</v>
      </c>
      <c r="Q58" s="18" t="s">
        <v>31</v>
      </c>
      <c r="R58" s="23">
        <v>50</v>
      </c>
      <c r="S58" s="41">
        <v>4440</v>
      </c>
      <c r="T58" s="42">
        <f t="shared" si="0"/>
        <v>222000</v>
      </c>
      <c r="U58" s="40">
        <f t="shared" si="1"/>
        <v>248640.00000000003</v>
      </c>
      <c r="V58" s="21"/>
      <c r="W58" s="22">
        <v>2017</v>
      </c>
      <c r="X58" s="22"/>
    </row>
    <row r="59" spans="1:24" ht="204" x14ac:dyDescent="0.35">
      <c r="A59" s="16" t="s">
        <v>112</v>
      </c>
      <c r="B59" s="17" t="s">
        <v>559</v>
      </c>
      <c r="C59" s="17" t="s">
        <v>613</v>
      </c>
      <c r="D59" s="17" t="s">
        <v>180</v>
      </c>
      <c r="E59" s="17" t="s">
        <v>614</v>
      </c>
      <c r="F59" s="17" t="s">
        <v>615</v>
      </c>
      <c r="G59" s="18" t="s">
        <v>216</v>
      </c>
      <c r="H59" s="19"/>
      <c r="I59" s="17" t="s">
        <v>560</v>
      </c>
      <c r="J59" s="17" t="s">
        <v>561</v>
      </c>
      <c r="K59" s="17" t="s">
        <v>566</v>
      </c>
      <c r="L59" s="17" t="s">
        <v>561</v>
      </c>
      <c r="M59" s="17" t="s">
        <v>29</v>
      </c>
      <c r="N59" s="17" t="s">
        <v>563</v>
      </c>
      <c r="O59" s="17" t="s">
        <v>564</v>
      </c>
      <c r="P59" s="18" t="s">
        <v>48</v>
      </c>
      <c r="Q59" s="18" t="s">
        <v>49</v>
      </c>
      <c r="R59" s="23">
        <v>100</v>
      </c>
      <c r="S59" s="41">
        <v>780</v>
      </c>
      <c r="T59" s="42">
        <f t="shared" si="0"/>
        <v>78000</v>
      </c>
      <c r="U59" s="40">
        <f t="shared" si="1"/>
        <v>87360.000000000015</v>
      </c>
      <c r="V59" s="21"/>
      <c r="W59" s="22">
        <v>2017</v>
      </c>
      <c r="X59" s="22"/>
    </row>
    <row r="60" spans="1:24" ht="408" x14ac:dyDescent="0.35">
      <c r="A60" s="16" t="s">
        <v>113</v>
      </c>
      <c r="B60" s="17" t="s">
        <v>559</v>
      </c>
      <c r="C60" s="17" t="s">
        <v>379</v>
      </c>
      <c r="D60" s="17" t="s">
        <v>191</v>
      </c>
      <c r="E60" s="17" t="s">
        <v>380</v>
      </c>
      <c r="F60" s="17" t="s">
        <v>616</v>
      </c>
      <c r="G60" s="18" t="s">
        <v>216</v>
      </c>
      <c r="H60" s="19"/>
      <c r="I60" s="17" t="s">
        <v>560</v>
      </c>
      <c r="J60" s="17" t="s">
        <v>561</v>
      </c>
      <c r="K60" s="17" t="s">
        <v>617</v>
      </c>
      <c r="L60" s="17" t="s">
        <v>561</v>
      </c>
      <c r="M60" s="17" t="s">
        <v>29</v>
      </c>
      <c r="N60" s="17" t="s">
        <v>563</v>
      </c>
      <c r="O60" s="17" t="s">
        <v>564</v>
      </c>
      <c r="P60" s="18" t="s">
        <v>48</v>
      </c>
      <c r="Q60" s="18" t="s">
        <v>49</v>
      </c>
      <c r="R60" s="23">
        <v>200</v>
      </c>
      <c r="S60" s="43">
        <v>800</v>
      </c>
      <c r="T60" s="44">
        <f t="shared" si="0"/>
        <v>160000</v>
      </c>
      <c r="U60" s="40">
        <f t="shared" si="1"/>
        <v>179200.00000000003</v>
      </c>
      <c r="V60" s="21"/>
      <c r="W60" s="22">
        <v>2017</v>
      </c>
      <c r="X60" s="22"/>
    </row>
    <row r="61" spans="1:24" ht="409.5" x14ac:dyDescent="0.35">
      <c r="A61" s="16" t="s">
        <v>114</v>
      </c>
      <c r="B61" s="17" t="s">
        <v>559</v>
      </c>
      <c r="C61" s="17" t="s">
        <v>382</v>
      </c>
      <c r="D61" s="17" t="s">
        <v>76</v>
      </c>
      <c r="E61" s="17" t="s">
        <v>383</v>
      </c>
      <c r="F61" s="17" t="s">
        <v>618</v>
      </c>
      <c r="G61" s="18" t="s">
        <v>216</v>
      </c>
      <c r="H61" s="19"/>
      <c r="I61" s="17" t="s">
        <v>560</v>
      </c>
      <c r="J61" s="17" t="s">
        <v>561</v>
      </c>
      <c r="K61" s="17" t="s">
        <v>617</v>
      </c>
      <c r="L61" s="17" t="s">
        <v>561</v>
      </c>
      <c r="M61" s="17" t="s">
        <v>29</v>
      </c>
      <c r="N61" s="17" t="s">
        <v>563</v>
      </c>
      <c r="O61" s="17" t="s">
        <v>564</v>
      </c>
      <c r="P61" s="18" t="s">
        <v>48</v>
      </c>
      <c r="Q61" s="18" t="s">
        <v>49</v>
      </c>
      <c r="R61" s="23">
        <v>70</v>
      </c>
      <c r="S61" s="43">
        <v>1540</v>
      </c>
      <c r="T61" s="44">
        <f t="shared" si="0"/>
        <v>107800</v>
      </c>
      <c r="U61" s="40">
        <f t="shared" si="1"/>
        <v>120736.00000000001</v>
      </c>
      <c r="V61" s="21"/>
      <c r="W61" s="22">
        <v>2017</v>
      </c>
      <c r="X61" s="22"/>
    </row>
    <row r="62" spans="1:24" ht="255" x14ac:dyDescent="0.35">
      <c r="A62" s="16" t="s">
        <v>116</v>
      </c>
      <c r="B62" s="17" t="s">
        <v>559</v>
      </c>
      <c r="C62" s="17" t="s">
        <v>384</v>
      </c>
      <c r="D62" s="17" t="s">
        <v>80</v>
      </c>
      <c r="E62" s="17" t="s">
        <v>385</v>
      </c>
      <c r="F62" s="17" t="s">
        <v>619</v>
      </c>
      <c r="G62" s="18" t="s">
        <v>216</v>
      </c>
      <c r="H62" s="19"/>
      <c r="I62" s="17" t="s">
        <v>560</v>
      </c>
      <c r="J62" s="17" t="s">
        <v>561</v>
      </c>
      <c r="K62" s="17" t="s">
        <v>617</v>
      </c>
      <c r="L62" s="17" t="s">
        <v>561</v>
      </c>
      <c r="M62" s="17" t="s">
        <v>29</v>
      </c>
      <c r="N62" s="17" t="s">
        <v>563</v>
      </c>
      <c r="O62" s="17" t="s">
        <v>564</v>
      </c>
      <c r="P62" s="18" t="s">
        <v>48</v>
      </c>
      <c r="Q62" s="18" t="s">
        <v>49</v>
      </c>
      <c r="R62" s="23">
        <v>150</v>
      </c>
      <c r="S62" s="43">
        <v>360</v>
      </c>
      <c r="T62" s="44">
        <f t="shared" si="0"/>
        <v>54000</v>
      </c>
      <c r="U62" s="40">
        <f t="shared" si="1"/>
        <v>60480.000000000007</v>
      </c>
      <c r="V62" s="21"/>
      <c r="W62" s="22">
        <v>2017</v>
      </c>
      <c r="X62" s="22"/>
    </row>
    <row r="63" spans="1:24" ht="255" x14ac:dyDescent="0.35">
      <c r="A63" s="16" t="s">
        <v>118</v>
      </c>
      <c r="B63" s="17" t="s">
        <v>559</v>
      </c>
      <c r="C63" s="17" t="s">
        <v>386</v>
      </c>
      <c r="D63" s="17" t="s">
        <v>80</v>
      </c>
      <c r="E63" s="17" t="s">
        <v>387</v>
      </c>
      <c r="F63" s="17" t="s">
        <v>620</v>
      </c>
      <c r="G63" s="18" t="s">
        <v>216</v>
      </c>
      <c r="H63" s="19"/>
      <c r="I63" s="17" t="s">
        <v>560</v>
      </c>
      <c r="J63" s="17" t="s">
        <v>561</v>
      </c>
      <c r="K63" s="17" t="s">
        <v>617</v>
      </c>
      <c r="L63" s="17" t="s">
        <v>561</v>
      </c>
      <c r="M63" s="17" t="s">
        <v>29</v>
      </c>
      <c r="N63" s="17" t="s">
        <v>563</v>
      </c>
      <c r="O63" s="17" t="s">
        <v>564</v>
      </c>
      <c r="P63" s="18" t="s">
        <v>48</v>
      </c>
      <c r="Q63" s="18" t="s">
        <v>49</v>
      </c>
      <c r="R63" s="23">
        <v>150</v>
      </c>
      <c r="S63" s="43">
        <v>432</v>
      </c>
      <c r="T63" s="44">
        <f t="shared" si="0"/>
        <v>64800</v>
      </c>
      <c r="U63" s="40">
        <f t="shared" si="1"/>
        <v>72576</v>
      </c>
      <c r="V63" s="21"/>
      <c r="W63" s="22">
        <v>2017</v>
      </c>
      <c r="X63" s="22"/>
    </row>
    <row r="64" spans="1:24" ht="382.5" x14ac:dyDescent="0.35">
      <c r="A64" s="16" t="s">
        <v>119</v>
      </c>
      <c r="B64" s="17" t="s">
        <v>559</v>
      </c>
      <c r="C64" s="17" t="s">
        <v>388</v>
      </c>
      <c r="D64" s="17" t="s">
        <v>200</v>
      </c>
      <c r="E64" s="17" t="s">
        <v>389</v>
      </c>
      <c r="F64" s="17" t="s">
        <v>621</v>
      </c>
      <c r="G64" s="18" t="s">
        <v>216</v>
      </c>
      <c r="H64" s="19"/>
      <c r="I64" s="17" t="s">
        <v>560</v>
      </c>
      <c r="J64" s="17" t="s">
        <v>561</v>
      </c>
      <c r="K64" s="17" t="s">
        <v>617</v>
      </c>
      <c r="L64" s="17" t="s">
        <v>561</v>
      </c>
      <c r="M64" s="17" t="s">
        <v>29</v>
      </c>
      <c r="N64" s="17" t="s">
        <v>563</v>
      </c>
      <c r="O64" s="17" t="s">
        <v>564</v>
      </c>
      <c r="P64" s="18" t="s">
        <v>30</v>
      </c>
      <c r="Q64" s="18" t="s">
        <v>31</v>
      </c>
      <c r="R64" s="23">
        <v>100</v>
      </c>
      <c r="S64" s="43">
        <v>336</v>
      </c>
      <c r="T64" s="44">
        <f t="shared" si="0"/>
        <v>33600</v>
      </c>
      <c r="U64" s="40">
        <f t="shared" si="1"/>
        <v>37632</v>
      </c>
      <c r="V64" s="21"/>
      <c r="W64" s="22">
        <v>2017</v>
      </c>
      <c r="X64" s="22"/>
    </row>
    <row r="65" spans="1:24" ht="382.5" x14ac:dyDescent="0.35">
      <c r="A65" s="16" t="s">
        <v>120</v>
      </c>
      <c r="B65" s="17" t="s">
        <v>559</v>
      </c>
      <c r="C65" s="17" t="s">
        <v>388</v>
      </c>
      <c r="D65" s="17" t="s">
        <v>200</v>
      </c>
      <c r="E65" s="17" t="s">
        <v>389</v>
      </c>
      <c r="F65" s="17" t="s">
        <v>622</v>
      </c>
      <c r="G65" s="18" t="s">
        <v>216</v>
      </c>
      <c r="H65" s="19"/>
      <c r="I65" s="17" t="s">
        <v>560</v>
      </c>
      <c r="J65" s="17" t="s">
        <v>561</v>
      </c>
      <c r="K65" s="17" t="s">
        <v>617</v>
      </c>
      <c r="L65" s="17" t="s">
        <v>561</v>
      </c>
      <c r="M65" s="17" t="s">
        <v>29</v>
      </c>
      <c r="N65" s="17" t="s">
        <v>563</v>
      </c>
      <c r="O65" s="17" t="s">
        <v>564</v>
      </c>
      <c r="P65" s="18" t="s">
        <v>30</v>
      </c>
      <c r="Q65" s="18" t="s">
        <v>31</v>
      </c>
      <c r="R65" s="23">
        <v>50</v>
      </c>
      <c r="S65" s="43">
        <v>1728</v>
      </c>
      <c r="T65" s="44">
        <f t="shared" si="0"/>
        <v>86400</v>
      </c>
      <c r="U65" s="40">
        <f t="shared" si="1"/>
        <v>96768.000000000015</v>
      </c>
      <c r="V65" s="21"/>
      <c r="W65" s="22">
        <v>2017</v>
      </c>
      <c r="X65" s="22"/>
    </row>
    <row r="66" spans="1:24" ht="204" x14ac:dyDescent="0.35">
      <c r="A66" s="16" t="s">
        <v>121</v>
      </c>
      <c r="B66" s="17" t="s">
        <v>559</v>
      </c>
      <c r="C66" s="17" t="s">
        <v>390</v>
      </c>
      <c r="D66" s="17" t="s">
        <v>92</v>
      </c>
      <c r="E66" s="17" t="s">
        <v>391</v>
      </c>
      <c r="F66" s="24" t="s">
        <v>623</v>
      </c>
      <c r="G66" s="18" t="s">
        <v>216</v>
      </c>
      <c r="H66" s="19"/>
      <c r="I66" s="17" t="s">
        <v>560</v>
      </c>
      <c r="J66" s="17" t="s">
        <v>561</v>
      </c>
      <c r="K66" s="17" t="s">
        <v>617</v>
      </c>
      <c r="L66" s="17" t="s">
        <v>561</v>
      </c>
      <c r="M66" s="17" t="s">
        <v>29</v>
      </c>
      <c r="N66" s="17" t="s">
        <v>563</v>
      </c>
      <c r="O66" s="17" t="s">
        <v>564</v>
      </c>
      <c r="P66" s="18" t="s">
        <v>48</v>
      </c>
      <c r="Q66" s="18" t="s">
        <v>49</v>
      </c>
      <c r="R66" s="23">
        <v>50</v>
      </c>
      <c r="S66" s="43">
        <v>1008</v>
      </c>
      <c r="T66" s="44">
        <f t="shared" si="0"/>
        <v>50400</v>
      </c>
      <c r="U66" s="40">
        <f t="shared" si="1"/>
        <v>56448.000000000007</v>
      </c>
      <c r="V66" s="21"/>
      <c r="W66" s="22">
        <v>2017</v>
      </c>
      <c r="X66" s="22"/>
    </row>
    <row r="67" spans="1:24" ht="204" x14ac:dyDescent="0.35">
      <c r="A67" s="16" t="s">
        <v>124</v>
      </c>
      <c r="B67" s="17" t="s">
        <v>559</v>
      </c>
      <c r="C67" s="17" t="s">
        <v>392</v>
      </c>
      <c r="D67" s="17" t="s">
        <v>92</v>
      </c>
      <c r="E67" s="17" t="s">
        <v>393</v>
      </c>
      <c r="F67" s="24" t="s">
        <v>624</v>
      </c>
      <c r="G67" s="18" t="s">
        <v>216</v>
      </c>
      <c r="H67" s="19"/>
      <c r="I67" s="17" t="s">
        <v>560</v>
      </c>
      <c r="J67" s="17" t="s">
        <v>561</v>
      </c>
      <c r="K67" s="17" t="s">
        <v>617</v>
      </c>
      <c r="L67" s="17" t="s">
        <v>561</v>
      </c>
      <c r="M67" s="17" t="s">
        <v>29</v>
      </c>
      <c r="N67" s="17" t="s">
        <v>563</v>
      </c>
      <c r="O67" s="17" t="s">
        <v>564</v>
      </c>
      <c r="P67" s="18" t="s">
        <v>48</v>
      </c>
      <c r="Q67" s="18" t="s">
        <v>49</v>
      </c>
      <c r="R67" s="23">
        <v>100</v>
      </c>
      <c r="S67" s="43">
        <v>144</v>
      </c>
      <c r="T67" s="44">
        <f t="shared" si="0"/>
        <v>14400</v>
      </c>
      <c r="U67" s="40">
        <f t="shared" si="1"/>
        <v>16128.000000000002</v>
      </c>
      <c r="V67" s="21"/>
      <c r="W67" s="22">
        <v>2017</v>
      </c>
      <c r="X67" s="22"/>
    </row>
    <row r="68" spans="1:24" ht="382.5" x14ac:dyDescent="0.35">
      <c r="A68" s="16" t="s">
        <v>126</v>
      </c>
      <c r="B68" s="17" t="s">
        <v>559</v>
      </c>
      <c r="C68" s="17" t="s">
        <v>394</v>
      </c>
      <c r="D68" s="17" t="s">
        <v>197</v>
      </c>
      <c r="E68" s="17" t="s">
        <v>395</v>
      </c>
      <c r="F68" s="17" t="s">
        <v>625</v>
      </c>
      <c r="G68" s="18" t="s">
        <v>216</v>
      </c>
      <c r="H68" s="19"/>
      <c r="I68" s="17" t="s">
        <v>560</v>
      </c>
      <c r="J68" s="17" t="s">
        <v>561</v>
      </c>
      <c r="K68" s="17" t="s">
        <v>617</v>
      </c>
      <c r="L68" s="17" t="s">
        <v>561</v>
      </c>
      <c r="M68" s="17" t="s">
        <v>29</v>
      </c>
      <c r="N68" s="17" t="s">
        <v>563</v>
      </c>
      <c r="O68" s="17" t="s">
        <v>564</v>
      </c>
      <c r="P68" s="18" t="s">
        <v>48</v>
      </c>
      <c r="Q68" s="18" t="s">
        <v>49</v>
      </c>
      <c r="R68" s="23">
        <v>5</v>
      </c>
      <c r="S68" s="43">
        <v>4808</v>
      </c>
      <c r="T68" s="44">
        <f t="shared" si="0"/>
        <v>24040</v>
      </c>
      <c r="U68" s="40">
        <f t="shared" si="1"/>
        <v>26924.800000000003</v>
      </c>
      <c r="V68" s="21"/>
      <c r="W68" s="22">
        <v>2017</v>
      </c>
      <c r="X68" s="22"/>
    </row>
    <row r="69" spans="1:24" ht="409.5" x14ac:dyDescent="0.35">
      <c r="A69" s="16" t="s">
        <v>128</v>
      </c>
      <c r="B69" s="17" t="s">
        <v>559</v>
      </c>
      <c r="C69" s="17" t="s">
        <v>396</v>
      </c>
      <c r="D69" s="17" t="s">
        <v>397</v>
      </c>
      <c r="E69" s="17" t="s">
        <v>398</v>
      </c>
      <c r="F69" s="17" t="s">
        <v>626</v>
      </c>
      <c r="G69" s="18" t="s">
        <v>216</v>
      </c>
      <c r="H69" s="19"/>
      <c r="I69" s="17" t="s">
        <v>560</v>
      </c>
      <c r="J69" s="17" t="s">
        <v>561</v>
      </c>
      <c r="K69" s="17" t="s">
        <v>617</v>
      </c>
      <c r="L69" s="17" t="s">
        <v>561</v>
      </c>
      <c r="M69" s="17" t="s">
        <v>29</v>
      </c>
      <c r="N69" s="17" t="s">
        <v>563</v>
      </c>
      <c r="O69" s="17" t="s">
        <v>564</v>
      </c>
      <c r="P69" s="18" t="s">
        <v>48</v>
      </c>
      <c r="Q69" s="18" t="s">
        <v>49</v>
      </c>
      <c r="R69" s="23">
        <v>20</v>
      </c>
      <c r="S69" s="43">
        <v>455</v>
      </c>
      <c r="T69" s="44">
        <f t="shared" si="0"/>
        <v>9100</v>
      </c>
      <c r="U69" s="40">
        <f t="shared" si="1"/>
        <v>10192.000000000002</v>
      </c>
      <c r="V69" s="21"/>
      <c r="W69" s="22">
        <v>2017</v>
      </c>
      <c r="X69" s="22"/>
    </row>
    <row r="70" spans="1:24" ht="204" x14ac:dyDescent="0.35">
      <c r="A70" s="16" t="s">
        <v>131</v>
      </c>
      <c r="B70" s="17" t="s">
        <v>559</v>
      </c>
      <c r="C70" s="17" t="s">
        <v>399</v>
      </c>
      <c r="D70" s="17" t="s">
        <v>200</v>
      </c>
      <c r="E70" s="17" t="s">
        <v>400</v>
      </c>
      <c r="F70" s="17" t="s">
        <v>627</v>
      </c>
      <c r="G70" s="18" t="s">
        <v>216</v>
      </c>
      <c r="H70" s="19"/>
      <c r="I70" s="17" t="s">
        <v>560</v>
      </c>
      <c r="J70" s="17" t="s">
        <v>561</v>
      </c>
      <c r="K70" s="17" t="s">
        <v>617</v>
      </c>
      <c r="L70" s="17" t="s">
        <v>561</v>
      </c>
      <c r="M70" s="17" t="s">
        <v>29</v>
      </c>
      <c r="N70" s="17" t="s">
        <v>563</v>
      </c>
      <c r="O70" s="17" t="s">
        <v>564</v>
      </c>
      <c r="P70" s="18" t="s">
        <v>30</v>
      </c>
      <c r="Q70" s="18" t="s">
        <v>31</v>
      </c>
      <c r="R70" s="23">
        <v>200</v>
      </c>
      <c r="S70" s="43">
        <v>1104</v>
      </c>
      <c r="T70" s="44">
        <f t="shared" si="0"/>
        <v>220800</v>
      </c>
      <c r="U70" s="40">
        <f t="shared" si="1"/>
        <v>247296.00000000003</v>
      </c>
      <c r="V70" s="21"/>
      <c r="W70" s="22">
        <v>2017</v>
      </c>
      <c r="X70" s="22"/>
    </row>
    <row r="71" spans="1:24" ht="204" x14ac:dyDescent="0.35">
      <c r="A71" s="16" t="s">
        <v>133</v>
      </c>
      <c r="B71" s="17" t="s">
        <v>559</v>
      </c>
      <c r="C71" s="17" t="s">
        <v>401</v>
      </c>
      <c r="D71" s="17" t="s">
        <v>27</v>
      </c>
      <c r="E71" s="17" t="s">
        <v>402</v>
      </c>
      <c r="F71" s="24" t="s">
        <v>628</v>
      </c>
      <c r="G71" s="18" t="s">
        <v>216</v>
      </c>
      <c r="H71" s="19"/>
      <c r="I71" s="17" t="s">
        <v>560</v>
      </c>
      <c r="J71" s="17" t="s">
        <v>561</v>
      </c>
      <c r="K71" s="17" t="s">
        <v>617</v>
      </c>
      <c r="L71" s="17" t="s">
        <v>561</v>
      </c>
      <c r="M71" s="17" t="s">
        <v>29</v>
      </c>
      <c r="N71" s="17" t="s">
        <v>563</v>
      </c>
      <c r="O71" s="17" t="s">
        <v>564</v>
      </c>
      <c r="P71" s="18" t="s">
        <v>42</v>
      </c>
      <c r="Q71" s="18" t="s">
        <v>43</v>
      </c>
      <c r="R71" s="23">
        <v>15</v>
      </c>
      <c r="S71" s="43">
        <v>864</v>
      </c>
      <c r="T71" s="44">
        <f t="shared" si="0"/>
        <v>12960</v>
      </c>
      <c r="U71" s="40">
        <f t="shared" si="1"/>
        <v>14515.2</v>
      </c>
      <c r="V71" s="21"/>
      <c r="W71" s="22">
        <v>2017</v>
      </c>
      <c r="X71" s="22"/>
    </row>
    <row r="72" spans="1:24" ht="204" x14ac:dyDescent="0.35">
      <c r="A72" s="16" t="s">
        <v>135</v>
      </c>
      <c r="B72" s="17" t="s">
        <v>559</v>
      </c>
      <c r="C72" s="17" t="s">
        <v>403</v>
      </c>
      <c r="D72" s="17" t="s">
        <v>209</v>
      </c>
      <c r="E72" s="17" t="s">
        <v>404</v>
      </c>
      <c r="F72" s="17" t="s">
        <v>629</v>
      </c>
      <c r="G72" s="18" t="s">
        <v>216</v>
      </c>
      <c r="H72" s="19"/>
      <c r="I72" s="17" t="s">
        <v>560</v>
      </c>
      <c r="J72" s="17" t="s">
        <v>561</v>
      </c>
      <c r="K72" s="17" t="s">
        <v>617</v>
      </c>
      <c r="L72" s="17" t="s">
        <v>561</v>
      </c>
      <c r="M72" s="17" t="s">
        <v>29</v>
      </c>
      <c r="N72" s="17" t="s">
        <v>563</v>
      </c>
      <c r="O72" s="17" t="s">
        <v>564</v>
      </c>
      <c r="P72" s="18" t="s">
        <v>48</v>
      </c>
      <c r="Q72" s="18" t="s">
        <v>49</v>
      </c>
      <c r="R72" s="23">
        <v>40</v>
      </c>
      <c r="S72" s="43">
        <v>1300</v>
      </c>
      <c r="T72" s="44">
        <f t="shared" si="0"/>
        <v>52000</v>
      </c>
      <c r="U72" s="40">
        <f t="shared" si="1"/>
        <v>58240.000000000007</v>
      </c>
      <c r="V72" s="21"/>
      <c r="W72" s="22">
        <v>2017</v>
      </c>
      <c r="X72" s="22"/>
    </row>
    <row r="73" spans="1:24" ht="204" x14ac:dyDescent="0.35">
      <c r="A73" s="16" t="s">
        <v>137</v>
      </c>
      <c r="B73" s="17" t="s">
        <v>559</v>
      </c>
      <c r="C73" s="17" t="s">
        <v>630</v>
      </c>
      <c r="D73" s="17" t="s">
        <v>631</v>
      </c>
      <c r="E73" s="17" t="s">
        <v>632</v>
      </c>
      <c r="F73" s="17" t="s">
        <v>633</v>
      </c>
      <c r="G73" s="18" t="s">
        <v>216</v>
      </c>
      <c r="H73" s="19"/>
      <c r="I73" s="17" t="s">
        <v>560</v>
      </c>
      <c r="J73" s="17" t="s">
        <v>561</v>
      </c>
      <c r="K73" s="17" t="s">
        <v>617</v>
      </c>
      <c r="L73" s="17" t="s">
        <v>561</v>
      </c>
      <c r="M73" s="17" t="s">
        <v>29</v>
      </c>
      <c r="N73" s="17" t="s">
        <v>563</v>
      </c>
      <c r="O73" s="17" t="s">
        <v>564</v>
      </c>
      <c r="P73" s="18" t="s">
        <v>48</v>
      </c>
      <c r="Q73" s="18" t="s">
        <v>49</v>
      </c>
      <c r="R73" s="23">
        <v>10</v>
      </c>
      <c r="S73" s="43">
        <v>13440</v>
      </c>
      <c r="T73" s="44">
        <f t="shared" ref="T73:T83" si="2">R73*S73</f>
        <v>134400</v>
      </c>
      <c r="U73" s="40">
        <f t="shared" ref="U73:U83" si="3">+T73*1.12</f>
        <v>150528</v>
      </c>
      <c r="V73" s="21"/>
      <c r="W73" s="22">
        <v>2017</v>
      </c>
      <c r="X73" s="22"/>
    </row>
    <row r="74" spans="1:24" ht="409.5" x14ac:dyDescent="0.35">
      <c r="A74" s="16" t="s">
        <v>139</v>
      </c>
      <c r="B74" s="17" t="s">
        <v>559</v>
      </c>
      <c r="C74" s="17" t="s">
        <v>634</v>
      </c>
      <c r="D74" s="17" t="s">
        <v>310</v>
      </c>
      <c r="E74" s="17" t="s">
        <v>635</v>
      </c>
      <c r="F74" s="24" t="s">
        <v>636</v>
      </c>
      <c r="G74" s="18" t="s">
        <v>216</v>
      </c>
      <c r="H74" s="19"/>
      <c r="I74" s="17" t="s">
        <v>560</v>
      </c>
      <c r="J74" s="17" t="s">
        <v>561</v>
      </c>
      <c r="K74" s="17" t="s">
        <v>617</v>
      </c>
      <c r="L74" s="17" t="s">
        <v>561</v>
      </c>
      <c r="M74" s="17" t="s">
        <v>29</v>
      </c>
      <c r="N74" s="17" t="s">
        <v>563</v>
      </c>
      <c r="O74" s="17" t="s">
        <v>564</v>
      </c>
      <c r="P74" s="18" t="s">
        <v>48</v>
      </c>
      <c r="Q74" s="18" t="s">
        <v>49</v>
      </c>
      <c r="R74" s="23">
        <v>8</v>
      </c>
      <c r="S74" s="43">
        <v>290</v>
      </c>
      <c r="T74" s="44">
        <f t="shared" si="2"/>
        <v>2320</v>
      </c>
      <c r="U74" s="40">
        <f t="shared" si="3"/>
        <v>2598.4</v>
      </c>
      <c r="V74" s="21"/>
      <c r="W74" s="22">
        <v>2017</v>
      </c>
      <c r="X74" s="22"/>
    </row>
    <row r="75" spans="1:24" ht="204" x14ac:dyDescent="0.35">
      <c r="A75" s="16" t="s">
        <v>142</v>
      </c>
      <c r="B75" s="17" t="s">
        <v>559</v>
      </c>
      <c r="C75" s="17" t="s">
        <v>637</v>
      </c>
      <c r="D75" s="17" t="s">
        <v>638</v>
      </c>
      <c r="E75" s="17" t="s">
        <v>639</v>
      </c>
      <c r="F75" s="24" t="s">
        <v>640</v>
      </c>
      <c r="G75" s="18" t="s">
        <v>216</v>
      </c>
      <c r="H75" s="19"/>
      <c r="I75" s="17" t="s">
        <v>560</v>
      </c>
      <c r="J75" s="17" t="s">
        <v>561</v>
      </c>
      <c r="K75" s="17" t="s">
        <v>617</v>
      </c>
      <c r="L75" s="17" t="s">
        <v>561</v>
      </c>
      <c r="M75" s="17" t="s">
        <v>29</v>
      </c>
      <c r="N75" s="17" t="s">
        <v>563</v>
      </c>
      <c r="O75" s="17" t="s">
        <v>564</v>
      </c>
      <c r="P75" s="18">
        <v>736</v>
      </c>
      <c r="Q75" s="18" t="s">
        <v>194</v>
      </c>
      <c r="R75" s="23">
        <v>33</v>
      </c>
      <c r="S75" s="43">
        <v>820</v>
      </c>
      <c r="T75" s="44">
        <f t="shared" si="2"/>
        <v>27060</v>
      </c>
      <c r="U75" s="40">
        <f t="shared" si="3"/>
        <v>30307.200000000004</v>
      </c>
      <c r="V75" s="21"/>
      <c r="W75" s="22">
        <v>2017</v>
      </c>
      <c r="X75" s="22"/>
    </row>
    <row r="76" spans="1:24" ht="409.5" x14ac:dyDescent="0.35">
      <c r="A76" s="16" t="s">
        <v>144</v>
      </c>
      <c r="B76" s="17" t="s">
        <v>559</v>
      </c>
      <c r="C76" s="17" t="s">
        <v>641</v>
      </c>
      <c r="D76" s="17" t="s">
        <v>642</v>
      </c>
      <c r="E76" s="17" t="s">
        <v>643</v>
      </c>
      <c r="F76" s="17" t="s">
        <v>644</v>
      </c>
      <c r="G76" s="18" t="s">
        <v>216</v>
      </c>
      <c r="H76" s="19"/>
      <c r="I76" s="17" t="s">
        <v>560</v>
      </c>
      <c r="J76" s="17" t="s">
        <v>561</v>
      </c>
      <c r="K76" s="17" t="s">
        <v>617</v>
      </c>
      <c r="L76" s="17" t="s">
        <v>561</v>
      </c>
      <c r="M76" s="17" t="s">
        <v>29</v>
      </c>
      <c r="N76" s="17" t="s">
        <v>563</v>
      </c>
      <c r="O76" s="17" t="s">
        <v>564</v>
      </c>
      <c r="P76" s="18" t="s">
        <v>48</v>
      </c>
      <c r="Q76" s="18" t="s">
        <v>49</v>
      </c>
      <c r="R76" s="23">
        <v>1</v>
      </c>
      <c r="S76" s="43">
        <v>58200</v>
      </c>
      <c r="T76" s="44">
        <f t="shared" si="2"/>
        <v>58200</v>
      </c>
      <c r="U76" s="40">
        <f t="shared" si="3"/>
        <v>65184.000000000007</v>
      </c>
      <c r="V76" s="21"/>
      <c r="W76" s="22">
        <v>2017</v>
      </c>
      <c r="X76" s="22"/>
    </row>
    <row r="77" spans="1:24" ht="204" x14ac:dyDescent="0.35">
      <c r="A77" s="16" t="s">
        <v>146</v>
      </c>
      <c r="B77" s="17" t="s">
        <v>559</v>
      </c>
      <c r="C77" s="17" t="s">
        <v>645</v>
      </c>
      <c r="D77" s="17" t="s">
        <v>466</v>
      </c>
      <c r="E77" s="17" t="s">
        <v>646</v>
      </c>
      <c r="F77" s="24" t="s">
        <v>647</v>
      </c>
      <c r="G77" s="18" t="s">
        <v>216</v>
      </c>
      <c r="H77" s="19"/>
      <c r="I77" s="17" t="s">
        <v>560</v>
      </c>
      <c r="J77" s="17" t="s">
        <v>561</v>
      </c>
      <c r="K77" s="17" t="s">
        <v>617</v>
      </c>
      <c r="L77" s="17" t="s">
        <v>561</v>
      </c>
      <c r="M77" s="17" t="s">
        <v>29</v>
      </c>
      <c r="N77" s="17" t="s">
        <v>563</v>
      </c>
      <c r="O77" s="17" t="s">
        <v>564</v>
      </c>
      <c r="P77" s="18" t="s">
        <v>48</v>
      </c>
      <c r="Q77" s="18" t="s">
        <v>49</v>
      </c>
      <c r="R77" s="23">
        <v>5</v>
      </c>
      <c r="S77" s="43">
        <v>21000</v>
      </c>
      <c r="T77" s="44">
        <f t="shared" si="2"/>
        <v>105000</v>
      </c>
      <c r="U77" s="40">
        <f t="shared" si="3"/>
        <v>117600.00000000001</v>
      </c>
      <c r="V77" s="21"/>
      <c r="W77" s="22">
        <v>2017</v>
      </c>
      <c r="X77" s="22"/>
    </row>
    <row r="78" spans="1:24" ht="204" x14ac:dyDescent="0.35">
      <c r="A78" s="16" t="s">
        <v>147</v>
      </c>
      <c r="B78" s="17" t="s">
        <v>559</v>
      </c>
      <c r="C78" s="17" t="s">
        <v>407</v>
      </c>
      <c r="D78" s="17" t="s">
        <v>89</v>
      </c>
      <c r="E78" s="17" t="s">
        <v>408</v>
      </c>
      <c r="F78" s="25" t="s">
        <v>648</v>
      </c>
      <c r="G78" s="18" t="s">
        <v>216</v>
      </c>
      <c r="H78" s="19"/>
      <c r="I78" s="17" t="s">
        <v>560</v>
      </c>
      <c r="J78" s="17" t="s">
        <v>561</v>
      </c>
      <c r="K78" s="17" t="s">
        <v>617</v>
      </c>
      <c r="L78" s="17" t="s">
        <v>561</v>
      </c>
      <c r="M78" s="17" t="s">
        <v>29</v>
      </c>
      <c r="N78" s="17" t="s">
        <v>563</v>
      </c>
      <c r="O78" s="17" t="s">
        <v>564</v>
      </c>
      <c r="P78" s="18" t="s">
        <v>649</v>
      </c>
      <c r="Q78" s="18" t="s">
        <v>86</v>
      </c>
      <c r="R78" s="20">
        <v>2500</v>
      </c>
      <c r="S78" s="38">
        <v>100</v>
      </c>
      <c r="T78" s="39">
        <f t="shared" si="2"/>
        <v>250000</v>
      </c>
      <c r="U78" s="40">
        <f t="shared" si="3"/>
        <v>280000</v>
      </c>
      <c r="V78" s="21"/>
      <c r="W78" s="22">
        <v>2017</v>
      </c>
      <c r="X78" s="22"/>
    </row>
    <row r="79" spans="1:24" ht="204" x14ac:dyDescent="0.35">
      <c r="A79" s="16" t="s">
        <v>148</v>
      </c>
      <c r="B79" s="17" t="s">
        <v>559</v>
      </c>
      <c r="C79" s="17" t="s">
        <v>405</v>
      </c>
      <c r="D79" s="17" t="s">
        <v>89</v>
      </c>
      <c r="E79" s="17" t="s">
        <v>406</v>
      </c>
      <c r="F79" s="24" t="s">
        <v>650</v>
      </c>
      <c r="G79" s="18" t="s">
        <v>216</v>
      </c>
      <c r="H79" s="19"/>
      <c r="I79" s="17" t="s">
        <v>560</v>
      </c>
      <c r="J79" s="17" t="s">
        <v>561</v>
      </c>
      <c r="K79" s="17" t="s">
        <v>617</v>
      </c>
      <c r="L79" s="17" t="s">
        <v>561</v>
      </c>
      <c r="M79" s="17" t="s">
        <v>29</v>
      </c>
      <c r="N79" s="17" t="s">
        <v>563</v>
      </c>
      <c r="O79" s="17" t="s">
        <v>564</v>
      </c>
      <c r="P79" s="18" t="s">
        <v>649</v>
      </c>
      <c r="Q79" s="18" t="s">
        <v>86</v>
      </c>
      <c r="R79" s="23">
        <v>1000</v>
      </c>
      <c r="S79" s="41">
        <v>120</v>
      </c>
      <c r="T79" s="42">
        <f t="shared" si="2"/>
        <v>120000</v>
      </c>
      <c r="U79" s="40">
        <f t="shared" si="3"/>
        <v>134400</v>
      </c>
      <c r="V79" s="21"/>
      <c r="W79" s="22">
        <v>2017</v>
      </c>
      <c r="X79" s="22"/>
    </row>
    <row r="80" spans="1:24" ht="204" x14ac:dyDescent="0.35">
      <c r="A80" s="16" t="s">
        <v>149</v>
      </c>
      <c r="B80" s="17" t="s">
        <v>559</v>
      </c>
      <c r="C80" s="17" t="s">
        <v>409</v>
      </c>
      <c r="D80" s="17" t="s">
        <v>89</v>
      </c>
      <c r="E80" s="17" t="s">
        <v>410</v>
      </c>
      <c r="F80" s="24" t="s">
        <v>651</v>
      </c>
      <c r="G80" s="18" t="s">
        <v>216</v>
      </c>
      <c r="H80" s="19"/>
      <c r="I80" s="17" t="s">
        <v>560</v>
      </c>
      <c r="J80" s="17" t="s">
        <v>561</v>
      </c>
      <c r="K80" s="17" t="s">
        <v>617</v>
      </c>
      <c r="L80" s="17" t="s">
        <v>561</v>
      </c>
      <c r="M80" s="17" t="s">
        <v>29</v>
      </c>
      <c r="N80" s="17" t="s">
        <v>563</v>
      </c>
      <c r="O80" s="17" t="s">
        <v>564</v>
      </c>
      <c r="P80" s="18" t="s">
        <v>649</v>
      </c>
      <c r="Q80" s="18" t="s">
        <v>86</v>
      </c>
      <c r="R80" s="23">
        <v>250</v>
      </c>
      <c r="S80" s="41">
        <v>660</v>
      </c>
      <c r="T80" s="42">
        <f t="shared" si="2"/>
        <v>165000</v>
      </c>
      <c r="U80" s="40">
        <f t="shared" si="3"/>
        <v>184800.00000000003</v>
      </c>
      <c r="V80" s="21"/>
      <c r="W80" s="22">
        <v>2017</v>
      </c>
      <c r="X80" s="22"/>
    </row>
    <row r="81" spans="1:24" ht="229.5" x14ac:dyDescent="0.35">
      <c r="A81" s="16" t="s">
        <v>151</v>
      </c>
      <c r="B81" s="17" t="s">
        <v>559</v>
      </c>
      <c r="C81" s="17" t="s">
        <v>652</v>
      </c>
      <c r="D81" s="17" t="s">
        <v>411</v>
      </c>
      <c r="E81" s="17" t="s">
        <v>653</v>
      </c>
      <c r="F81" s="25" t="s">
        <v>654</v>
      </c>
      <c r="G81" s="18" t="s">
        <v>216</v>
      </c>
      <c r="H81" s="19"/>
      <c r="I81" s="17" t="s">
        <v>560</v>
      </c>
      <c r="J81" s="17" t="s">
        <v>561</v>
      </c>
      <c r="K81" s="17" t="s">
        <v>617</v>
      </c>
      <c r="L81" s="17" t="s">
        <v>561</v>
      </c>
      <c r="M81" s="17" t="s">
        <v>29</v>
      </c>
      <c r="N81" s="17" t="s">
        <v>563</v>
      </c>
      <c r="O81" s="17" t="s">
        <v>564</v>
      </c>
      <c r="P81" s="18" t="s">
        <v>48</v>
      </c>
      <c r="Q81" s="18" t="s">
        <v>49</v>
      </c>
      <c r="R81" s="20">
        <v>4</v>
      </c>
      <c r="S81" s="45">
        <v>40178.6</v>
      </c>
      <c r="T81" s="46">
        <f t="shared" si="2"/>
        <v>160714.4</v>
      </c>
      <c r="U81" s="40">
        <f t="shared" si="3"/>
        <v>180000.128</v>
      </c>
      <c r="V81" s="21"/>
      <c r="W81" s="22">
        <v>2017</v>
      </c>
      <c r="X81" s="22"/>
    </row>
    <row r="82" spans="1:24" ht="409.5" x14ac:dyDescent="0.35">
      <c r="A82" s="16" t="s">
        <v>153</v>
      </c>
      <c r="B82" s="17" t="s">
        <v>559</v>
      </c>
      <c r="C82" s="17" t="s">
        <v>412</v>
      </c>
      <c r="D82" s="17" t="s">
        <v>413</v>
      </c>
      <c r="E82" s="17" t="s">
        <v>414</v>
      </c>
      <c r="F82" s="17" t="s">
        <v>655</v>
      </c>
      <c r="G82" s="18" t="s">
        <v>216</v>
      </c>
      <c r="H82" s="19"/>
      <c r="I82" s="17" t="s">
        <v>560</v>
      </c>
      <c r="J82" s="17" t="s">
        <v>561</v>
      </c>
      <c r="K82" s="17" t="s">
        <v>617</v>
      </c>
      <c r="L82" s="17" t="s">
        <v>561</v>
      </c>
      <c r="M82" s="17" t="s">
        <v>29</v>
      </c>
      <c r="N82" s="17" t="s">
        <v>656</v>
      </c>
      <c r="O82" s="17" t="s">
        <v>564</v>
      </c>
      <c r="P82" s="18" t="s">
        <v>48</v>
      </c>
      <c r="Q82" s="18" t="s">
        <v>49</v>
      </c>
      <c r="R82" s="23">
        <v>100</v>
      </c>
      <c r="S82" s="45">
        <v>3000</v>
      </c>
      <c r="T82" s="46">
        <f t="shared" si="2"/>
        <v>300000</v>
      </c>
      <c r="U82" s="40">
        <f t="shared" si="3"/>
        <v>336000.00000000006</v>
      </c>
      <c r="V82" s="21"/>
      <c r="W82" s="22">
        <v>2017</v>
      </c>
      <c r="X82" s="22"/>
    </row>
    <row r="83" spans="1:24" ht="204" x14ac:dyDescent="0.35">
      <c r="A83" s="16" t="s">
        <v>154</v>
      </c>
      <c r="B83" s="17" t="s">
        <v>559</v>
      </c>
      <c r="C83" s="16" t="s">
        <v>475</v>
      </c>
      <c r="D83" s="16" t="s">
        <v>97</v>
      </c>
      <c r="E83" s="16" t="s">
        <v>476</v>
      </c>
      <c r="F83" s="24"/>
      <c r="G83" s="18" t="s">
        <v>28</v>
      </c>
      <c r="H83" s="19"/>
      <c r="I83" s="17" t="s">
        <v>560</v>
      </c>
      <c r="J83" s="17" t="s">
        <v>561</v>
      </c>
      <c r="K83" s="17" t="s">
        <v>657</v>
      </c>
      <c r="L83" s="17" t="s">
        <v>561</v>
      </c>
      <c r="M83" s="17" t="s">
        <v>29</v>
      </c>
      <c r="N83" s="17" t="s">
        <v>658</v>
      </c>
      <c r="O83" s="17" t="s">
        <v>659</v>
      </c>
      <c r="P83" s="16" t="s">
        <v>660</v>
      </c>
      <c r="Q83" s="16" t="s">
        <v>98</v>
      </c>
      <c r="R83" s="17">
        <v>42000</v>
      </c>
      <c r="S83" s="47">
        <v>155</v>
      </c>
      <c r="T83" s="47">
        <f t="shared" si="2"/>
        <v>6510000</v>
      </c>
      <c r="U83" s="40">
        <f t="shared" si="3"/>
        <v>7291200.0000000009</v>
      </c>
      <c r="V83" s="21"/>
      <c r="W83" s="22">
        <v>2017</v>
      </c>
      <c r="X83" s="22"/>
    </row>
    <row r="84" spans="1:24" ht="204.75" x14ac:dyDescent="0.4">
      <c r="A84" s="16" t="s">
        <v>156</v>
      </c>
      <c r="B84" s="17" t="s">
        <v>559</v>
      </c>
      <c r="C84" s="17" t="s">
        <v>415</v>
      </c>
      <c r="D84" s="27" t="s">
        <v>416</v>
      </c>
      <c r="E84" s="27" t="s">
        <v>417</v>
      </c>
      <c r="F84" s="27" t="s">
        <v>418</v>
      </c>
      <c r="G84" s="18" t="s">
        <v>216</v>
      </c>
      <c r="H84" s="19"/>
      <c r="I84" s="17" t="s">
        <v>560</v>
      </c>
      <c r="J84" s="17" t="s">
        <v>561</v>
      </c>
      <c r="K84" s="17" t="s">
        <v>661</v>
      </c>
      <c r="L84" s="17" t="s">
        <v>561</v>
      </c>
      <c r="M84" s="17" t="s">
        <v>29</v>
      </c>
      <c r="N84" s="27" t="s">
        <v>101</v>
      </c>
      <c r="O84" s="17" t="s">
        <v>662</v>
      </c>
      <c r="P84" s="28">
        <v>796</v>
      </c>
      <c r="Q84" s="17" t="s">
        <v>49</v>
      </c>
      <c r="R84" s="29">
        <v>30</v>
      </c>
      <c r="S84" s="48">
        <v>35000</v>
      </c>
      <c r="T84" s="48">
        <f>R84*S84</f>
        <v>1050000</v>
      </c>
      <c r="U84" s="48">
        <f>T84*1.12</f>
        <v>1176000</v>
      </c>
      <c r="V84" s="17"/>
      <c r="W84" s="22">
        <v>2017</v>
      </c>
      <c r="X84" s="22"/>
    </row>
    <row r="85" spans="1:24" ht="204.75" x14ac:dyDescent="0.4">
      <c r="A85" s="16" t="s">
        <v>157</v>
      </c>
      <c r="B85" s="17" t="s">
        <v>559</v>
      </c>
      <c r="C85" s="17" t="s">
        <v>663</v>
      </c>
      <c r="D85" s="27" t="s">
        <v>664</v>
      </c>
      <c r="E85" s="27" t="s">
        <v>665</v>
      </c>
      <c r="F85" s="27" t="s">
        <v>666</v>
      </c>
      <c r="G85" s="18" t="s">
        <v>216</v>
      </c>
      <c r="H85" s="19"/>
      <c r="I85" s="17" t="s">
        <v>560</v>
      </c>
      <c r="J85" s="17" t="s">
        <v>561</v>
      </c>
      <c r="K85" s="17" t="s">
        <v>661</v>
      </c>
      <c r="L85" s="17" t="s">
        <v>561</v>
      </c>
      <c r="M85" s="17" t="s">
        <v>29</v>
      </c>
      <c r="N85" s="27" t="s">
        <v>101</v>
      </c>
      <c r="O85" s="17" t="s">
        <v>662</v>
      </c>
      <c r="P85" s="28">
        <v>796</v>
      </c>
      <c r="Q85" s="17" t="s">
        <v>49</v>
      </c>
      <c r="R85" s="29">
        <v>10</v>
      </c>
      <c r="S85" s="48">
        <v>150000</v>
      </c>
      <c r="T85" s="48">
        <f t="shared" ref="T85:T123" si="4">R85*S85</f>
        <v>1500000</v>
      </c>
      <c r="U85" s="48">
        <f t="shared" ref="U85:U123" si="5">T85*1.12</f>
        <v>1680000.0000000002</v>
      </c>
      <c r="V85" s="17"/>
      <c r="W85" s="22">
        <v>2017</v>
      </c>
      <c r="X85" s="22"/>
    </row>
    <row r="86" spans="1:24" ht="204.75" x14ac:dyDescent="0.4">
      <c r="A86" s="16" t="s">
        <v>159</v>
      </c>
      <c r="B86" s="17" t="s">
        <v>559</v>
      </c>
      <c r="C86" s="17" t="s">
        <v>419</v>
      </c>
      <c r="D86" s="27" t="s">
        <v>420</v>
      </c>
      <c r="E86" s="27" t="s">
        <v>557</v>
      </c>
      <c r="F86" s="27" t="s">
        <v>421</v>
      </c>
      <c r="G86" s="18" t="s">
        <v>216</v>
      </c>
      <c r="H86" s="19"/>
      <c r="I86" s="17" t="s">
        <v>560</v>
      </c>
      <c r="J86" s="17" t="s">
        <v>561</v>
      </c>
      <c r="K86" s="17" t="s">
        <v>661</v>
      </c>
      <c r="L86" s="17" t="s">
        <v>561</v>
      </c>
      <c r="M86" s="17" t="s">
        <v>29</v>
      </c>
      <c r="N86" s="27" t="s">
        <v>101</v>
      </c>
      <c r="O86" s="17" t="s">
        <v>662</v>
      </c>
      <c r="P86" s="28">
        <v>796</v>
      </c>
      <c r="Q86" s="17" t="s">
        <v>49</v>
      </c>
      <c r="R86" s="29">
        <v>20</v>
      </c>
      <c r="S86" s="48">
        <v>100000</v>
      </c>
      <c r="T86" s="48">
        <f t="shared" si="4"/>
        <v>2000000</v>
      </c>
      <c r="U86" s="48">
        <f t="shared" si="5"/>
        <v>2240000</v>
      </c>
      <c r="V86" s="17"/>
      <c r="W86" s="22">
        <v>2017</v>
      </c>
      <c r="X86" s="22"/>
    </row>
    <row r="87" spans="1:24" ht="204.75" x14ac:dyDescent="0.4">
      <c r="A87" s="16" t="s">
        <v>161</v>
      </c>
      <c r="B87" s="17" t="s">
        <v>559</v>
      </c>
      <c r="C87" s="17" t="s">
        <v>422</v>
      </c>
      <c r="D87" s="27" t="s">
        <v>423</v>
      </c>
      <c r="E87" s="27" t="s">
        <v>424</v>
      </c>
      <c r="F87" s="27" t="s">
        <v>425</v>
      </c>
      <c r="G87" s="18" t="s">
        <v>216</v>
      </c>
      <c r="H87" s="19"/>
      <c r="I87" s="17" t="s">
        <v>560</v>
      </c>
      <c r="J87" s="17" t="s">
        <v>561</v>
      </c>
      <c r="K87" s="17" t="s">
        <v>661</v>
      </c>
      <c r="L87" s="17" t="s">
        <v>561</v>
      </c>
      <c r="M87" s="17" t="s">
        <v>29</v>
      </c>
      <c r="N87" s="27" t="s">
        <v>101</v>
      </c>
      <c r="O87" s="17" t="s">
        <v>662</v>
      </c>
      <c r="P87" s="28">
        <v>796</v>
      </c>
      <c r="Q87" s="17" t="s">
        <v>174</v>
      </c>
      <c r="R87" s="29">
        <v>40</v>
      </c>
      <c r="S87" s="48">
        <v>60000</v>
      </c>
      <c r="T87" s="48">
        <f t="shared" si="4"/>
        <v>2400000</v>
      </c>
      <c r="U87" s="48">
        <f t="shared" si="5"/>
        <v>2688000.0000000005</v>
      </c>
      <c r="V87" s="17"/>
      <c r="W87" s="22">
        <v>2017</v>
      </c>
      <c r="X87" s="22"/>
    </row>
    <row r="88" spans="1:24" ht="204.75" x14ac:dyDescent="0.4">
      <c r="A88" s="16" t="s">
        <v>163</v>
      </c>
      <c r="B88" s="17" t="s">
        <v>559</v>
      </c>
      <c r="C88" s="17" t="s">
        <v>426</v>
      </c>
      <c r="D88" s="27" t="s">
        <v>427</v>
      </c>
      <c r="E88" s="27" t="s">
        <v>428</v>
      </c>
      <c r="F88" s="27" t="s">
        <v>429</v>
      </c>
      <c r="G88" s="18" t="s">
        <v>216</v>
      </c>
      <c r="H88" s="19"/>
      <c r="I88" s="17" t="s">
        <v>560</v>
      </c>
      <c r="J88" s="17" t="s">
        <v>561</v>
      </c>
      <c r="K88" s="17" t="s">
        <v>667</v>
      </c>
      <c r="L88" s="17" t="s">
        <v>561</v>
      </c>
      <c r="M88" s="17" t="s">
        <v>29</v>
      </c>
      <c r="N88" s="27" t="s">
        <v>101</v>
      </c>
      <c r="O88" s="17" t="s">
        <v>662</v>
      </c>
      <c r="P88" s="28">
        <v>796</v>
      </c>
      <c r="Q88" s="17" t="s">
        <v>49</v>
      </c>
      <c r="R88" s="29">
        <v>20</v>
      </c>
      <c r="S88" s="48">
        <v>130000</v>
      </c>
      <c r="T88" s="48">
        <f t="shared" si="4"/>
        <v>2600000</v>
      </c>
      <c r="U88" s="48">
        <f t="shared" si="5"/>
        <v>2912000.0000000005</v>
      </c>
      <c r="V88" s="17"/>
      <c r="W88" s="22">
        <v>2017</v>
      </c>
      <c r="X88" s="22"/>
    </row>
    <row r="89" spans="1:24" ht="204.75" x14ac:dyDescent="0.4">
      <c r="A89" s="16" t="s">
        <v>164</v>
      </c>
      <c r="B89" s="17" t="s">
        <v>559</v>
      </c>
      <c r="C89" s="17" t="s">
        <v>426</v>
      </c>
      <c r="D89" s="27" t="s">
        <v>427</v>
      </c>
      <c r="E89" s="27" t="s">
        <v>428</v>
      </c>
      <c r="F89" s="27" t="s">
        <v>432</v>
      </c>
      <c r="G89" s="18" t="s">
        <v>216</v>
      </c>
      <c r="H89" s="19"/>
      <c r="I89" s="17" t="s">
        <v>560</v>
      </c>
      <c r="J89" s="17" t="s">
        <v>561</v>
      </c>
      <c r="K89" s="17" t="s">
        <v>667</v>
      </c>
      <c r="L89" s="17" t="s">
        <v>561</v>
      </c>
      <c r="M89" s="17" t="s">
        <v>29</v>
      </c>
      <c r="N89" s="27" t="s">
        <v>101</v>
      </c>
      <c r="O89" s="17" t="s">
        <v>662</v>
      </c>
      <c r="P89" s="28">
        <v>796</v>
      </c>
      <c r="Q89" s="17" t="s">
        <v>49</v>
      </c>
      <c r="R89" s="29">
        <v>1</v>
      </c>
      <c r="S89" s="48">
        <v>500000</v>
      </c>
      <c r="T89" s="48">
        <f t="shared" si="4"/>
        <v>500000</v>
      </c>
      <c r="U89" s="48">
        <f t="shared" si="5"/>
        <v>560000</v>
      </c>
      <c r="V89" s="17"/>
      <c r="W89" s="22">
        <v>2017</v>
      </c>
      <c r="X89" s="22"/>
    </row>
    <row r="90" spans="1:24" ht="204.75" x14ac:dyDescent="0.4">
      <c r="A90" s="16" t="s">
        <v>166</v>
      </c>
      <c r="B90" s="17" t="s">
        <v>559</v>
      </c>
      <c r="C90" s="17" t="s">
        <v>426</v>
      </c>
      <c r="D90" s="27" t="s">
        <v>427</v>
      </c>
      <c r="E90" s="27" t="s">
        <v>428</v>
      </c>
      <c r="F90" s="27" t="s">
        <v>430</v>
      </c>
      <c r="G90" s="18" t="s">
        <v>295</v>
      </c>
      <c r="H90" s="19"/>
      <c r="I90" s="17" t="s">
        <v>560</v>
      </c>
      <c r="J90" s="17" t="s">
        <v>561</v>
      </c>
      <c r="K90" s="17" t="s">
        <v>667</v>
      </c>
      <c r="L90" s="17" t="s">
        <v>561</v>
      </c>
      <c r="M90" s="17" t="s">
        <v>29</v>
      </c>
      <c r="N90" s="27" t="s">
        <v>101</v>
      </c>
      <c r="O90" s="17" t="s">
        <v>662</v>
      </c>
      <c r="P90" s="28">
        <v>796</v>
      </c>
      <c r="Q90" s="17" t="s">
        <v>49</v>
      </c>
      <c r="R90" s="29">
        <v>1</v>
      </c>
      <c r="S90" s="49">
        <v>33800000</v>
      </c>
      <c r="T90" s="49">
        <f t="shared" si="4"/>
        <v>33800000</v>
      </c>
      <c r="U90" s="48">
        <f t="shared" si="5"/>
        <v>37856000</v>
      </c>
      <c r="V90" s="17"/>
      <c r="W90" s="22">
        <v>2017</v>
      </c>
      <c r="X90" s="22"/>
    </row>
    <row r="91" spans="1:24" ht="204.75" x14ac:dyDescent="0.4">
      <c r="A91" s="16" t="s">
        <v>167</v>
      </c>
      <c r="B91" s="17" t="s">
        <v>559</v>
      </c>
      <c r="C91" s="17" t="s">
        <v>426</v>
      </c>
      <c r="D91" s="27" t="s">
        <v>427</v>
      </c>
      <c r="E91" s="27" t="s">
        <v>428</v>
      </c>
      <c r="F91" s="27" t="s">
        <v>431</v>
      </c>
      <c r="G91" s="18" t="s">
        <v>295</v>
      </c>
      <c r="H91" s="19"/>
      <c r="I91" s="17" t="s">
        <v>560</v>
      </c>
      <c r="J91" s="17" t="s">
        <v>561</v>
      </c>
      <c r="K91" s="17" t="s">
        <v>667</v>
      </c>
      <c r="L91" s="17" t="s">
        <v>561</v>
      </c>
      <c r="M91" s="17" t="s">
        <v>29</v>
      </c>
      <c r="N91" s="27" t="s">
        <v>101</v>
      </c>
      <c r="O91" s="17" t="s">
        <v>662</v>
      </c>
      <c r="P91" s="28">
        <v>796</v>
      </c>
      <c r="Q91" s="17" t="s">
        <v>49</v>
      </c>
      <c r="R91" s="29">
        <v>1</v>
      </c>
      <c r="S91" s="48">
        <v>5000000</v>
      </c>
      <c r="T91" s="48">
        <f t="shared" si="4"/>
        <v>5000000</v>
      </c>
      <c r="U91" s="48">
        <f t="shared" si="5"/>
        <v>5600000.0000000009</v>
      </c>
      <c r="V91" s="17"/>
      <c r="W91" s="22">
        <v>2017</v>
      </c>
      <c r="X91" s="22"/>
    </row>
    <row r="92" spans="1:24" ht="204.75" x14ac:dyDescent="0.4">
      <c r="A92" s="16" t="s">
        <v>168</v>
      </c>
      <c r="B92" s="17" t="s">
        <v>559</v>
      </c>
      <c r="C92" s="17" t="s">
        <v>426</v>
      </c>
      <c r="D92" s="27" t="s">
        <v>427</v>
      </c>
      <c r="E92" s="27" t="s">
        <v>428</v>
      </c>
      <c r="F92" s="27" t="s">
        <v>219</v>
      </c>
      <c r="G92" s="18" t="s">
        <v>295</v>
      </c>
      <c r="H92" s="19"/>
      <c r="I92" s="17" t="s">
        <v>560</v>
      </c>
      <c r="J92" s="17" t="s">
        <v>561</v>
      </c>
      <c r="K92" s="17" t="s">
        <v>667</v>
      </c>
      <c r="L92" s="17" t="s">
        <v>561</v>
      </c>
      <c r="M92" s="17" t="s">
        <v>29</v>
      </c>
      <c r="N92" s="27" t="s">
        <v>101</v>
      </c>
      <c r="O92" s="17" t="s">
        <v>662</v>
      </c>
      <c r="P92" s="28">
        <v>796</v>
      </c>
      <c r="Q92" s="17" t="s">
        <v>49</v>
      </c>
      <c r="R92" s="29">
        <v>1</v>
      </c>
      <c r="S92" s="48">
        <v>15000000</v>
      </c>
      <c r="T92" s="48">
        <f t="shared" si="4"/>
        <v>15000000</v>
      </c>
      <c r="U92" s="48">
        <f t="shared" si="5"/>
        <v>16800000</v>
      </c>
      <c r="V92" s="17"/>
      <c r="W92" s="22">
        <v>2017</v>
      </c>
      <c r="X92" s="22"/>
    </row>
    <row r="93" spans="1:24" ht="204.75" x14ac:dyDescent="0.4">
      <c r="A93" s="16" t="s">
        <v>169</v>
      </c>
      <c r="B93" s="17" t="s">
        <v>559</v>
      </c>
      <c r="C93" s="17" t="s">
        <v>426</v>
      </c>
      <c r="D93" s="27" t="s">
        <v>427</v>
      </c>
      <c r="E93" s="27" t="s">
        <v>428</v>
      </c>
      <c r="F93" s="30" t="s">
        <v>668</v>
      </c>
      <c r="G93" s="18" t="s">
        <v>216</v>
      </c>
      <c r="H93" s="19"/>
      <c r="I93" s="17" t="s">
        <v>560</v>
      </c>
      <c r="J93" s="17" t="s">
        <v>561</v>
      </c>
      <c r="K93" s="17" t="s">
        <v>667</v>
      </c>
      <c r="L93" s="17" t="s">
        <v>561</v>
      </c>
      <c r="M93" s="17" t="s">
        <v>29</v>
      </c>
      <c r="N93" s="27" t="s">
        <v>101</v>
      </c>
      <c r="O93" s="17" t="s">
        <v>662</v>
      </c>
      <c r="P93" s="28">
        <v>796</v>
      </c>
      <c r="Q93" s="17" t="s">
        <v>49</v>
      </c>
      <c r="R93" s="29">
        <v>2</v>
      </c>
      <c r="S93" s="48">
        <v>700000</v>
      </c>
      <c r="T93" s="48">
        <f t="shared" si="4"/>
        <v>1400000</v>
      </c>
      <c r="U93" s="48">
        <f t="shared" si="5"/>
        <v>1568000.0000000002</v>
      </c>
      <c r="V93" s="17"/>
      <c r="W93" s="22">
        <v>2017</v>
      </c>
      <c r="X93" s="22"/>
    </row>
    <row r="94" spans="1:24" ht="204.75" x14ac:dyDescent="0.4">
      <c r="A94" s="16" t="s">
        <v>172</v>
      </c>
      <c r="B94" s="17" t="s">
        <v>559</v>
      </c>
      <c r="C94" s="17" t="s">
        <v>426</v>
      </c>
      <c r="D94" s="27" t="s">
        <v>427</v>
      </c>
      <c r="E94" s="27" t="s">
        <v>428</v>
      </c>
      <c r="F94" s="27" t="s">
        <v>669</v>
      </c>
      <c r="G94" s="18" t="s">
        <v>216</v>
      </c>
      <c r="H94" s="19"/>
      <c r="I94" s="17" t="s">
        <v>560</v>
      </c>
      <c r="J94" s="17" t="s">
        <v>561</v>
      </c>
      <c r="K94" s="17" t="s">
        <v>667</v>
      </c>
      <c r="L94" s="17" t="s">
        <v>561</v>
      </c>
      <c r="M94" s="17" t="s">
        <v>29</v>
      </c>
      <c r="N94" s="27" t="s">
        <v>101</v>
      </c>
      <c r="O94" s="17" t="s">
        <v>662</v>
      </c>
      <c r="P94" s="28">
        <v>796</v>
      </c>
      <c r="Q94" s="17" t="s">
        <v>49</v>
      </c>
      <c r="R94" s="29">
        <v>4</v>
      </c>
      <c r="S94" s="48">
        <v>325000</v>
      </c>
      <c r="T94" s="48">
        <f t="shared" si="4"/>
        <v>1300000</v>
      </c>
      <c r="U94" s="48">
        <f t="shared" si="5"/>
        <v>1456000.0000000002</v>
      </c>
      <c r="V94" s="17"/>
      <c r="W94" s="22">
        <v>2017</v>
      </c>
      <c r="X94" s="22"/>
    </row>
    <row r="95" spans="1:24" ht="204.75" x14ac:dyDescent="0.4">
      <c r="A95" s="16" t="s">
        <v>173</v>
      </c>
      <c r="B95" s="17" t="s">
        <v>559</v>
      </c>
      <c r="C95" s="17" t="s">
        <v>852</v>
      </c>
      <c r="D95" s="17" t="s">
        <v>462</v>
      </c>
      <c r="E95" s="27" t="s">
        <v>853</v>
      </c>
      <c r="F95" s="27" t="s">
        <v>210</v>
      </c>
      <c r="G95" s="18" t="s">
        <v>216</v>
      </c>
      <c r="H95" s="19"/>
      <c r="I95" s="17" t="s">
        <v>560</v>
      </c>
      <c r="J95" s="17" t="s">
        <v>561</v>
      </c>
      <c r="K95" s="17" t="s">
        <v>667</v>
      </c>
      <c r="L95" s="17" t="s">
        <v>561</v>
      </c>
      <c r="M95" s="17" t="s">
        <v>29</v>
      </c>
      <c r="N95" s="27" t="s">
        <v>101</v>
      </c>
      <c r="O95" s="17" t="s">
        <v>662</v>
      </c>
      <c r="P95" s="28">
        <v>796</v>
      </c>
      <c r="Q95" s="17" t="s">
        <v>49</v>
      </c>
      <c r="R95" s="29">
        <v>30</v>
      </c>
      <c r="S95" s="48">
        <v>420</v>
      </c>
      <c r="T95" s="48">
        <f t="shared" si="4"/>
        <v>12600</v>
      </c>
      <c r="U95" s="48">
        <f t="shared" si="5"/>
        <v>14112.000000000002</v>
      </c>
      <c r="V95" s="17"/>
      <c r="W95" s="22">
        <v>2017</v>
      </c>
      <c r="X95" s="22"/>
    </row>
    <row r="96" spans="1:24" ht="204.75" x14ac:dyDescent="0.4">
      <c r="A96" s="16" t="s">
        <v>175</v>
      </c>
      <c r="B96" s="17" t="s">
        <v>559</v>
      </c>
      <c r="C96" s="17" t="s">
        <v>854</v>
      </c>
      <c r="D96" s="17" t="s">
        <v>462</v>
      </c>
      <c r="E96" s="27" t="s">
        <v>855</v>
      </c>
      <c r="F96" s="27" t="s">
        <v>211</v>
      </c>
      <c r="G96" s="18" t="s">
        <v>216</v>
      </c>
      <c r="H96" s="19"/>
      <c r="I96" s="17" t="s">
        <v>560</v>
      </c>
      <c r="J96" s="17" t="s">
        <v>561</v>
      </c>
      <c r="K96" s="17" t="s">
        <v>667</v>
      </c>
      <c r="L96" s="17" t="s">
        <v>561</v>
      </c>
      <c r="M96" s="17" t="s">
        <v>29</v>
      </c>
      <c r="N96" s="27" t="s">
        <v>101</v>
      </c>
      <c r="O96" s="17" t="s">
        <v>662</v>
      </c>
      <c r="P96" s="28">
        <v>796</v>
      </c>
      <c r="Q96" s="17" t="s">
        <v>49</v>
      </c>
      <c r="R96" s="29">
        <v>30</v>
      </c>
      <c r="S96" s="48">
        <v>660</v>
      </c>
      <c r="T96" s="48">
        <f t="shared" si="4"/>
        <v>19800</v>
      </c>
      <c r="U96" s="48">
        <f t="shared" si="5"/>
        <v>22176.000000000004</v>
      </c>
      <c r="V96" s="17"/>
      <c r="W96" s="22">
        <v>2017</v>
      </c>
      <c r="X96" s="22"/>
    </row>
    <row r="97" spans="1:24" ht="204.75" x14ac:dyDescent="0.4">
      <c r="A97" s="16" t="s">
        <v>176</v>
      </c>
      <c r="B97" s="17" t="s">
        <v>559</v>
      </c>
      <c r="C97" s="17" t="s">
        <v>856</v>
      </c>
      <c r="D97" s="17" t="s">
        <v>462</v>
      </c>
      <c r="E97" s="27" t="s">
        <v>857</v>
      </c>
      <c r="F97" s="27" t="s">
        <v>212</v>
      </c>
      <c r="G97" s="18" t="s">
        <v>216</v>
      </c>
      <c r="H97" s="19"/>
      <c r="I97" s="17" t="s">
        <v>560</v>
      </c>
      <c r="J97" s="17" t="s">
        <v>561</v>
      </c>
      <c r="K97" s="17" t="s">
        <v>667</v>
      </c>
      <c r="L97" s="17" t="s">
        <v>561</v>
      </c>
      <c r="M97" s="17" t="s">
        <v>29</v>
      </c>
      <c r="N97" s="27" t="s">
        <v>101</v>
      </c>
      <c r="O97" s="17" t="s">
        <v>662</v>
      </c>
      <c r="P97" s="28">
        <v>796</v>
      </c>
      <c r="Q97" s="17" t="s">
        <v>49</v>
      </c>
      <c r="R97" s="29">
        <v>30</v>
      </c>
      <c r="S97" s="48">
        <v>990</v>
      </c>
      <c r="T97" s="48">
        <f t="shared" si="4"/>
        <v>29700</v>
      </c>
      <c r="U97" s="48">
        <f t="shared" si="5"/>
        <v>33264</v>
      </c>
      <c r="V97" s="17"/>
      <c r="W97" s="22">
        <v>2017</v>
      </c>
      <c r="X97" s="22"/>
    </row>
    <row r="98" spans="1:24" ht="204.75" x14ac:dyDescent="0.4">
      <c r="A98" s="16" t="s">
        <v>177</v>
      </c>
      <c r="B98" s="17" t="s">
        <v>559</v>
      </c>
      <c r="C98" s="17" t="s">
        <v>858</v>
      </c>
      <c r="D98" s="17" t="s">
        <v>462</v>
      </c>
      <c r="E98" s="27" t="s">
        <v>859</v>
      </c>
      <c r="F98" s="27" t="s">
        <v>213</v>
      </c>
      <c r="G98" s="18" t="s">
        <v>216</v>
      </c>
      <c r="H98" s="19"/>
      <c r="I98" s="17" t="s">
        <v>560</v>
      </c>
      <c r="J98" s="17" t="s">
        <v>561</v>
      </c>
      <c r="K98" s="17" t="s">
        <v>667</v>
      </c>
      <c r="L98" s="17" t="s">
        <v>561</v>
      </c>
      <c r="M98" s="17" t="s">
        <v>29</v>
      </c>
      <c r="N98" s="27" t="s">
        <v>101</v>
      </c>
      <c r="O98" s="17" t="s">
        <v>662</v>
      </c>
      <c r="P98" s="28">
        <v>796</v>
      </c>
      <c r="Q98" s="17" t="s">
        <v>49</v>
      </c>
      <c r="R98" s="29">
        <v>30</v>
      </c>
      <c r="S98" s="48">
        <v>1490</v>
      </c>
      <c r="T98" s="48">
        <f t="shared" si="4"/>
        <v>44700</v>
      </c>
      <c r="U98" s="48">
        <f t="shared" si="5"/>
        <v>50064.000000000007</v>
      </c>
      <c r="V98" s="17"/>
      <c r="W98" s="22">
        <v>2017</v>
      </c>
      <c r="X98" s="22"/>
    </row>
    <row r="99" spans="1:24" ht="204.75" x14ac:dyDescent="0.4">
      <c r="A99" s="16" t="s">
        <v>178</v>
      </c>
      <c r="B99" s="17" t="s">
        <v>559</v>
      </c>
      <c r="C99" s="17" t="s">
        <v>463</v>
      </c>
      <c r="D99" s="17" t="s">
        <v>214</v>
      </c>
      <c r="E99" s="27" t="s">
        <v>464</v>
      </c>
      <c r="F99" s="27" t="s">
        <v>215</v>
      </c>
      <c r="G99" s="18" t="s">
        <v>216</v>
      </c>
      <c r="H99" s="19"/>
      <c r="I99" s="17" t="s">
        <v>560</v>
      </c>
      <c r="J99" s="17" t="s">
        <v>561</v>
      </c>
      <c r="K99" s="17" t="s">
        <v>667</v>
      </c>
      <c r="L99" s="17" t="s">
        <v>561</v>
      </c>
      <c r="M99" s="17" t="s">
        <v>29</v>
      </c>
      <c r="N99" s="27" t="s">
        <v>101</v>
      </c>
      <c r="O99" s="17" t="s">
        <v>662</v>
      </c>
      <c r="P99" s="28">
        <v>796</v>
      </c>
      <c r="Q99" s="17" t="s">
        <v>49</v>
      </c>
      <c r="R99" s="29">
        <v>20</v>
      </c>
      <c r="S99" s="48">
        <v>320</v>
      </c>
      <c r="T99" s="48">
        <f t="shared" si="4"/>
        <v>6400</v>
      </c>
      <c r="U99" s="48">
        <f t="shared" si="5"/>
        <v>7168.0000000000009</v>
      </c>
      <c r="V99" s="17"/>
      <c r="W99" s="22">
        <v>2017</v>
      </c>
      <c r="X99" s="22"/>
    </row>
    <row r="100" spans="1:24" ht="204.75" x14ac:dyDescent="0.4">
      <c r="A100" s="16" t="s">
        <v>179</v>
      </c>
      <c r="B100" s="17" t="s">
        <v>559</v>
      </c>
      <c r="C100" s="27" t="s">
        <v>465</v>
      </c>
      <c r="D100" s="27" t="s">
        <v>466</v>
      </c>
      <c r="E100" s="27" t="s">
        <v>467</v>
      </c>
      <c r="F100" s="27" t="s">
        <v>468</v>
      </c>
      <c r="G100" s="18" t="s">
        <v>216</v>
      </c>
      <c r="H100" s="19"/>
      <c r="I100" s="17" t="s">
        <v>560</v>
      </c>
      <c r="J100" s="17" t="s">
        <v>561</v>
      </c>
      <c r="K100" s="17" t="s">
        <v>667</v>
      </c>
      <c r="L100" s="17" t="s">
        <v>561</v>
      </c>
      <c r="M100" s="17" t="s">
        <v>29</v>
      </c>
      <c r="N100" s="27" t="s">
        <v>101</v>
      </c>
      <c r="O100" s="17" t="s">
        <v>662</v>
      </c>
      <c r="P100" s="28">
        <v>796</v>
      </c>
      <c r="Q100" s="29" t="s">
        <v>49</v>
      </c>
      <c r="R100" s="29">
        <v>40</v>
      </c>
      <c r="S100" s="48">
        <v>4100</v>
      </c>
      <c r="T100" s="48">
        <f t="shared" si="4"/>
        <v>164000</v>
      </c>
      <c r="U100" s="48">
        <f t="shared" si="5"/>
        <v>183680.00000000003</v>
      </c>
      <c r="V100" s="17"/>
      <c r="W100" s="22">
        <v>2017</v>
      </c>
      <c r="X100" s="22"/>
    </row>
    <row r="101" spans="1:24" ht="204.75" x14ac:dyDescent="0.4">
      <c r="A101" s="16" t="s">
        <v>182</v>
      </c>
      <c r="B101" s="17" t="s">
        <v>559</v>
      </c>
      <c r="C101" s="17" t="s">
        <v>373</v>
      </c>
      <c r="D101" s="17" t="s">
        <v>170</v>
      </c>
      <c r="E101" s="17" t="s">
        <v>374</v>
      </c>
      <c r="F101" s="17" t="s">
        <v>469</v>
      </c>
      <c r="G101" s="18" t="s">
        <v>216</v>
      </c>
      <c r="H101" s="19"/>
      <c r="I101" s="17" t="s">
        <v>560</v>
      </c>
      <c r="J101" s="17" t="s">
        <v>561</v>
      </c>
      <c r="K101" s="17" t="s">
        <v>667</v>
      </c>
      <c r="L101" s="17" t="s">
        <v>561</v>
      </c>
      <c r="M101" s="17" t="s">
        <v>29</v>
      </c>
      <c r="N101" s="27" t="s">
        <v>101</v>
      </c>
      <c r="O101" s="17" t="s">
        <v>662</v>
      </c>
      <c r="P101" s="28">
        <v>796</v>
      </c>
      <c r="Q101" s="29" t="s">
        <v>49</v>
      </c>
      <c r="R101" s="29">
        <v>55</v>
      </c>
      <c r="S101" s="48">
        <v>2100</v>
      </c>
      <c r="T101" s="48">
        <f t="shared" si="4"/>
        <v>115500</v>
      </c>
      <c r="U101" s="48">
        <f t="shared" si="5"/>
        <v>129360.00000000001</v>
      </c>
      <c r="V101" s="17"/>
      <c r="W101" s="22">
        <v>2017</v>
      </c>
      <c r="X101" s="22"/>
    </row>
    <row r="102" spans="1:24" ht="204.75" x14ac:dyDescent="0.4">
      <c r="A102" s="16" t="s">
        <v>183</v>
      </c>
      <c r="B102" s="17" t="s">
        <v>559</v>
      </c>
      <c r="C102" s="17" t="s">
        <v>470</v>
      </c>
      <c r="D102" s="17" t="s">
        <v>471</v>
      </c>
      <c r="E102" s="27" t="s">
        <v>472</v>
      </c>
      <c r="F102" s="17" t="s">
        <v>473</v>
      </c>
      <c r="G102" s="18" t="s">
        <v>216</v>
      </c>
      <c r="H102" s="19"/>
      <c r="I102" s="17" t="s">
        <v>560</v>
      </c>
      <c r="J102" s="17" t="s">
        <v>561</v>
      </c>
      <c r="K102" s="17" t="s">
        <v>667</v>
      </c>
      <c r="L102" s="17" t="s">
        <v>561</v>
      </c>
      <c r="M102" s="17" t="s">
        <v>29</v>
      </c>
      <c r="N102" s="27" t="s">
        <v>101</v>
      </c>
      <c r="O102" s="17" t="s">
        <v>662</v>
      </c>
      <c r="P102" s="28">
        <v>796</v>
      </c>
      <c r="Q102" s="29" t="s">
        <v>49</v>
      </c>
      <c r="R102" s="29">
        <v>1</v>
      </c>
      <c r="S102" s="48">
        <v>10000</v>
      </c>
      <c r="T102" s="48">
        <f t="shared" si="4"/>
        <v>10000</v>
      </c>
      <c r="U102" s="48">
        <f t="shared" si="5"/>
        <v>11200.000000000002</v>
      </c>
      <c r="V102" s="17"/>
      <c r="W102" s="22">
        <v>2017</v>
      </c>
      <c r="X102" s="22"/>
    </row>
    <row r="103" spans="1:24" ht="204.75" x14ac:dyDescent="0.4">
      <c r="A103" s="16" t="s">
        <v>184</v>
      </c>
      <c r="B103" s="17" t="s">
        <v>559</v>
      </c>
      <c r="C103" s="17" t="s">
        <v>433</v>
      </c>
      <c r="D103" s="17" t="s">
        <v>434</v>
      </c>
      <c r="E103" s="17" t="s">
        <v>435</v>
      </c>
      <c r="F103" s="31" t="s">
        <v>436</v>
      </c>
      <c r="G103" s="18" t="s">
        <v>216</v>
      </c>
      <c r="H103" s="19"/>
      <c r="I103" s="17" t="s">
        <v>560</v>
      </c>
      <c r="J103" s="17" t="s">
        <v>561</v>
      </c>
      <c r="K103" s="17" t="s">
        <v>670</v>
      </c>
      <c r="L103" s="17" t="s">
        <v>561</v>
      </c>
      <c r="M103" s="17" t="s">
        <v>29</v>
      </c>
      <c r="N103" s="27" t="s">
        <v>101</v>
      </c>
      <c r="O103" s="17" t="s">
        <v>662</v>
      </c>
      <c r="P103" s="28">
        <v>796</v>
      </c>
      <c r="Q103" s="29" t="s">
        <v>49</v>
      </c>
      <c r="R103" s="29">
        <v>10</v>
      </c>
      <c r="S103" s="48">
        <v>30000</v>
      </c>
      <c r="T103" s="48">
        <f t="shared" si="4"/>
        <v>300000</v>
      </c>
      <c r="U103" s="48">
        <f t="shared" si="5"/>
        <v>336000.00000000006</v>
      </c>
      <c r="V103" s="17"/>
      <c r="W103" s="22">
        <v>2017</v>
      </c>
      <c r="X103" s="22"/>
    </row>
    <row r="104" spans="1:24" ht="204.75" x14ac:dyDescent="0.4">
      <c r="A104" s="16" t="s">
        <v>185</v>
      </c>
      <c r="B104" s="17" t="s">
        <v>559</v>
      </c>
      <c r="C104" s="17" t="s">
        <v>433</v>
      </c>
      <c r="D104" s="17" t="s">
        <v>434</v>
      </c>
      <c r="E104" s="17" t="s">
        <v>435</v>
      </c>
      <c r="F104" s="32" t="s">
        <v>437</v>
      </c>
      <c r="G104" s="18" t="s">
        <v>216</v>
      </c>
      <c r="H104" s="19"/>
      <c r="I104" s="17" t="s">
        <v>560</v>
      </c>
      <c r="J104" s="17" t="s">
        <v>561</v>
      </c>
      <c r="K104" s="17" t="s">
        <v>670</v>
      </c>
      <c r="L104" s="17" t="s">
        <v>561</v>
      </c>
      <c r="M104" s="17" t="s">
        <v>29</v>
      </c>
      <c r="N104" s="27" t="s">
        <v>101</v>
      </c>
      <c r="O104" s="17" t="s">
        <v>662</v>
      </c>
      <c r="P104" s="28">
        <v>796</v>
      </c>
      <c r="Q104" s="29" t="s">
        <v>49</v>
      </c>
      <c r="R104" s="29">
        <v>10</v>
      </c>
      <c r="S104" s="48">
        <v>49500</v>
      </c>
      <c r="T104" s="48">
        <f t="shared" si="4"/>
        <v>495000</v>
      </c>
      <c r="U104" s="48">
        <f t="shared" si="5"/>
        <v>554400</v>
      </c>
      <c r="V104" s="17"/>
      <c r="W104" s="22">
        <v>2017</v>
      </c>
      <c r="X104" s="22"/>
    </row>
    <row r="105" spans="1:24" ht="204.75" x14ac:dyDescent="0.4">
      <c r="A105" s="16" t="s">
        <v>186</v>
      </c>
      <c r="B105" s="17" t="s">
        <v>559</v>
      </c>
      <c r="C105" s="17" t="s">
        <v>438</v>
      </c>
      <c r="D105" s="17" t="s">
        <v>434</v>
      </c>
      <c r="E105" s="17" t="s">
        <v>218</v>
      </c>
      <c r="F105" s="32" t="s">
        <v>439</v>
      </c>
      <c r="G105" s="18" t="s">
        <v>216</v>
      </c>
      <c r="H105" s="19"/>
      <c r="I105" s="17" t="s">
        <v>560</v>
      </c>
      <c r="J105" s="17" t="s">
        <v>561</v>
      </c>
      <c r="K105" s="17" t="s">
        <v>670</v>
      </c>
      <c r="L105" s="17" t="s">
        <v>561</v>
      </c>
      <c r="M105" s="17" t="s">
        <v>29</v>
      </c>
      <c r="N105" s="27" t="s">
        <v>101</v>
      </c>
      <c r="O105" s="17" t="s">
        <v>662</v>
      </c>
      <c r="P105" s="28">
        <v>796</v>
      </c>
      <c r="Q105" s="29" t="s">
        <v>49</v>
      </c>
      <c r="R105" s="29">
        <v>4</v>
      </c>
      <c r="S105" s="48">
        <v>78000</v>
      </c>
      <c r="T105" s="48">
        <f t="shared" si="4"/>
        <v>312000</v>
      </c>
      <c r="U105" s="48">
        <f t="shared" si="5"/>
        <v>349440.00000000006</v>
      </c>
      <c r="V105" s="17"/>
      <c r="W105" s="22">
        <v>2017</v>
      </c>
      <c r="X105" s="22"/>
    </row>
    <row r="106" spans="1:24" ht="204.75" x14ac:dyDescent="0.4">
      <c r="A106" s="16" t="s">
        <v>187</v>
      </c>
      <c r="B106" s="17" t="s">
        <v>559</v>
      </c>
      <c r="C106" s="17" t="s">
        <v>438</v>
      </c>
      <c r="D106" s="17" t="s">
        <v>434</v>
      </c>
      <c r="E106" s="17" t="s">
        <v>218</v>
      </c>
      <c r="F106" s="32" t="s">
        <v>440</v>
      </c>
      <c r="G106" s="18" t="s">
        <v>216</v>
      </c>
      <c r="H106" s="19"/>
      <c r="I106" s="17" t="s">
        <v>560</v>
      </c>
      <c r="J106" s="17" t="s">
        <v>561</v>
      </c>
      <c r="K106" s="17" t="s">
        <v>670</v>
      </c>
      <c r="L106" s="17" t="s">
        <v>561</v>
      </c>
      <c r="M106" s="17" t="s">
        <v>29</v>
      </c>
      <c r="N106" s="27" t="s">
        <v>101</v>
      </c>
      <c r="O106" s="17" t="s">
        <v>662</v>
      </c>
      <c r="P106" s="28">
        <v>796</v>
      </c>
      <c r="Q106" s="29" t="s">
        <v>49</v>
      </c>
      <c r="R106" s="29">
        <v>4</v>
      </c>
      <c r="S106" s="48">
        <v>162000</v>
      </c>
      <c r="T106" s="48">
        <f t="shared" si="4"/>
        <v>648000</v>
      </c>
      <c r="U106" s="48">
        <f t="shared" si="5"/>
        <v>725760.00000000012</v>
      </c>
      <c r="V106" s="17"/>
      <c r="W106" s="22">
        <v>2017</v>
      </c>
      <c r="X106" s="22"/>
    </row>
    <row r="107" spans="1:24" ht="204.75" x14ac:dyDescent="0.4">
      <c r="A107" s="16" t="s">
        <v>188</v>
      </c>
      <c r="B107" s="17" t="s">
        <v>559</v>
      </c>
      <c r="C107" s="17" t="s">
        <v>438</v>
      </c>
      <c r="D107" s="17" t="s">
        <v>434</v>
      </c>
      <c r="E107" s="17" t="s">
        <v>218</v>
      </c>
      <c r="F107" s="32" t="s">
        <v>441</v>
      </c>
      <c r="G107" s="18" t="s">
        <v>216</v>
      </c>
      <c r="H107" s="19"/>
      <c r="I107" s="17" t="s">
        <v>560</v>
      </c>
      <c r="J107" s="17" t="s">
        <v>561</v>
      </c>
      <c r="K107" s="17" t="s">
        <v>670</v>
      </c>
      <c r="L107" s="17" t="s">
        <v>561</v>
      </c>
      <c r="M107" s="17" t="s">
        <v>29</v>
      </c>
      <c r="N107" s="27" t="s">
        <v>101</v>
      </c>
      <c r="O107" s="17" t="s">
        <v>662</v>
      </c>
      <c r="P107" s="28">
        <v>796</v>
      </c>
      <c r="Q107" s="29" t="s">
        <v>49</v>
      </c>
      <c r="R107" s="29">
        <v>4</v>
      </c>
      <c r="S107" s="48">
        <v>162000</v>
      </c>
      <c r="T107" s="48">
        <f t="shared" si="4"/>
        <v>648000</v>
      </c>
      <c r="U107" s="48">
        <f t="shared" si="5"/>
        <v>725760.00000000012</v>
      </c>
      <c r="V107" s="17"/>
      <c r="W107" s="22">
        <v>2017</v>
      </c>
      <c r="X107" s="22"/>
    </row>
    <row r="108" spans="1:24" ht="204.75" x14ac:dyDescent="0.4">
      <c r="A108" s="16" t="s">
        <v>189</v>
      </c>
      <c r="B108" s="17" t="s">
        <v>559</v>
      </c>
      <c r="C108" s="17" t="s">
        <v>438</v>
      </c>
      <c r="D108" s="17" t="s">
        <v>434</v>
      </c>
      <c r="E108" s="17" t="s">
        <v>218</v>
      </c>
      <c r="F108" s="32" t="s">
        <v>442</v>
      </c>
      <c r="G108" s="18" t="s">
        <v>216</v>
      </c>
      <c r="H108" s="19"/>
      <c r="I108" s="17" t="s">
        <v>560</v>
      </c>
      <c r="J108" s="17" t="s">
        <v>561</v>
      </c>
      <c r="K108" s="17" t="s">
        <v>670</v>
      </c>
      <c r="L108" s="17" t="s">
        <v>561</v>
      </c>
      <c r="M108" s="17" t="s">
        <v>29</v>
      </c>
      <c r="N108" s="27" t="s">
        <v>101</v>
      </c>
      <c r="O108" s="17" t="s">
        <v>662</v>
      </c>
      <c r="P108" s="28">
        <v>796</v>
      </c>
      <c r="Q108" s="29" t="s">
        <v>49</v>
      </c>
      <c r="R108" s="29">
        <v>4</v>
      </c>
      <c r="S108" s="48">
        <v>162000</v>
      </c>
      <c r="T108" s="48">
        <f t="shared" si="4"/>
        <v>648000</v>
      </c>
      <c r="U108" s="48">
        <f t="shared" si="5"/>
        <v>725760.00000000012</v>
      </c>
      <c r="V108" s="17"/>
      <c r="W108" s="22">
        <v>2017</v>
      </c>
      <c r="X108" s="22"/>
    </row>
    <row r="109" spans="1:24" ht="204.75" x14ac:dyDescent="0.4">
      <c r="A109" s="16" t="s">
        <v>190</v>
      </c>
      <c r="B109" s="17" t="s">
        <v>559</v>
      </c>
      <c r="C109" s="17" t="s">
        <v>443</v>
      </c>
      <c r="D109" s="17" t="s">
        <v>217</v>
      </c>
      <c r="E109" s="17" t="s">
        <v>218</v>
      </c>
      <c r="F109" s="33" t="s">
        <v>444</v>
      </c>
      <c r="G109" s="18" t="s">
        <v>216</v>
      </c>
      <c r="H109" s="19"/>
      <c r="I109" s="17" t="s">
        <v>560</v>
      </c>
      <c r="J109" s="17" t="s">
        <v>561</v>
      </c>
      <c r="K109" s="17" t="s">
        <v>670</v>
      </c>
      <c r="L109" s="17" t="s">
        <v>561</v>
      </c>
      <c r="M109" s="17" t="s">
        <v>29</v>
      </c>
      <c r="N109" s="27" t="s">
        <v>101</v>
      </c>
      <c r="O109" s="17" t="s">
        <v>662</v>
      </c>
      <c r="P109" s="28">
        <v>796</v>
      </c>
      <c r="Q109" s="29" t="s">
        <v>49</v>
      </c>
      <c r="R109" s="29">
        <v>2</v>
      </c>
      <c r="S109" s="48">
        <v>151700</v>
      </c>
      <c r="T109" s="48">
        <f t="shared" si="4"/>
        <v>303400</v>
      </c>
      <c r="U109" s="48">
        <f t="shared" si="5"/>
        <v>339808.00000000006</v>
      </c>
      <c r="V109" s="17"/>
      <c r="W109" s="22">
        <v>2017</v>
      </c>
      <c r="X109" s="22"/>
    </row>
    <row r="110" spans="1:24" ht="204.75" x14ac:dyDescent="0.4">
      <c r="A110" s="16" t="s">
        <v>192</v>
      </c>
      <c r="B110" s="17" t="s">
        <v>559</v>
      </c>
      <c r="C110" s="17" t="s">
        <v>445</v>
      </c>
      <c r="D110" s="17" t="s">
        <v>100</v>
      </c>
      <c r="E110" s="17" t="s">
        <v>446</v>
      </c>
      <c r="F110" s="33" t="s">
        <v>447</v>
      </c>
      <c r="G110" s="18" t="s">
        <v>216</v>
      </c>
      <c r="H110" s="19"/>
      <c r="I110" s="17" t="s">
        <v>560</v>
      </c>
      <c r="J110" s="17" t="s">
        <v>561</v>
      </c>
      <c r="K110" s="17" t="s">
        <v>670</v>
      </c>
      <c r="L110" s="17" t="s">
        <v>561</v>
      </c>
      <c r="M110" s="17" t="s">
        <v>29</v>
      </c>
      <c r="N110" s="27" t="s">
        <v>101</v>
      </c>
      <c r="O110" s="17" t="s">
        <v>662</v>
      </c>
      <c r="P110" s="28">
        <v>796</v>
      </c>
      <c r="Q110" s="29" t="s">
        <v>49</v>
      </c>
      <c r="R110" s="29">
        <v>4</v>
      </c>
      <c r="S110" s="48">
        <v>17000</v>
      </c>
      <c r="T110" s="48">
        <f t="shared" si="4"/>
        <v>68000</v>
      </c>
      <c r="U110" s="48">
        <f t="shared" si="5"/>
        <v>76160</v>
      </c>
      <c r="V110" s="17"/>
      <c r="W110" s="22">
        <v>2017</v>
      </c>
      <c r="X110" s="22"/>
    </row>
    <row r="111" spans="1:24" ht="204.75" x14ac:dyDescent="0.4">
      <c r="A111" s="16" t="s">
        <v>193</v>
      </c>
      <c r="B111" s="17" t="s">
        <v>559</v>
      </c>
      <c r="C111" s="17" t="s">
        <v>438</v>
      </c>
      <c r="D111" s="17" t="s">
        <v>434</v>
      </c>
      <c r="E111" s="17" t="s">
        <v>218</v>
      </c>
      <c r="F111" s="32" t="s">
        <v>448</v>
      </c>
      <c r="G111" s="18" t="s">
        <v>216</v>
      </c>
      <c r="H111" s="19"/>
      <c r="I111" s="17" t="s">
        <v>560</v>
      </c>
      <c r="J111" s="17" t="s">
        <v>561</v>
      </c>
      <c r="K111" s="17" t="s">
        <v>670</v>
      </c>
      <c r="L111" s="17" t="s">
        <v>561</v>
      </c>
      <c r="M111" s="17" t="s">
        <v>29</v>
      </c>
      <c r="N111" s="27" t="s">
        <v>101</v>
      </c>
      <c r="O111" s="17" t="s">
        <v>662</v>
      </c>
      <c r="P111" s="28">
        <v>796</v>
      </c>
      <c r="Q111" s="29" t="s">
        <v>49</v>
      </c>
      <c r="R111" s="29">
        <v>10</v>
      </c>
      <c r="S111" s="48">
        <v>39500</v>
      </c>
      <c r="T111" s="48">
        <f t="shared" si="4"/>
        <v>395000</v>
      </c>
      <c r="U111" s="48">
        <f t="shared" si="5"/>
        <v>442400.00000000006</v>
      </c>
      <c r="V111" s="17"/>
      <c r="W111" s="22">
        <v>2017</v>
      </c>
      <c r="X111" s="22"/>
    </row>
    <row r="112" spans="1:24" ht="204.75" x14ac:dyDescent="0.4">
      <c r="A112" s="16" t="s">
        <v>195</v>
      </c>
      <c r="B112" s="17" t="s">
        <v>559</v>
      </c>
      <c r="C112" s="17" t="s">
        <v>438</v>
      </c>
      <c r="D112" s="17" t="s">
        <v>434</v>
      </c>
      <c r="E112" s="17" t="s">
        <v>218</v>
      </c>
      <c r="F112" s="32" t="s">
        <v>449</v>
      </c>
      <c r="G112" s="18" t="s">
        <v>216</v>
      </c>
      <c r="H112" s="19"/>
      <c r="I112" s="17" t="s">
        <v>560</v>
      </c>
      <c r="J112" s="17" t="s">
        <v>561</v>
      </c>
      <c r="K112" s="17" t="s">
        <v>670</v>
      </c>
      <c r="L112" s="17" t="s">
        <v>561</v>
      </c>
      <c r="M112" s="17" t="s">
        <v>29</v>
      </c>
      <c r="N112" s="27" t="s">
        <v>101</v>
      </c>
      <c r="O112" s="17" t="s">
        <v>662</v>
      </c>
      <c r="P112" s="28">
        <v>796</v>
      </c>
      <c r="Q112" s="29" t="s">
        <v>49</v>
      </c>
      <c r="R112" s="29">
        <v>10</v>
      </c>
      <c r="S112" s="48">
        <v>42700</v>
      </c>
      <c r="T112" s="48">
        <f t="shared" si="4"/>
        <v>427000</v>
      </c>
      <c r="U112" s="48">
        <f t="shared" si="5"/>
        <v>478240.00000000006</v>
      </c>
      <c r="V112" s="17"/>
      <c r="W112" s="22">
        <v>2017</v>
      </c>
      <c r="X112" s="22"/>
    </row>
    <row r="113" spans="1:24" ht="204.75" x14ac:dyDescent="0.4">
      <c r="A113" s="16" t="s">
        <v>196</v>
      </c>
      <c r="B113" s="17" t="s">
        <v>559</v>
      </c>
      <c r="C113" s="17" t="s">
        <v>438</v>
      </c>
      <c r="D113" s="17" t="s">
        <v>434</v>
      </c>
      <c r="E113" s="17" t="s">
        <v>218</v>
      </c>
      <c r="F113" s="32" t="s">
        <v>450</v>
      </c>
      <c r="G113" s="18" t="s">
        <v>216</v>
      </c>
      <c r="H113" s="19"/>
      <c r="I113" s="17" t="s">
        <v>560</v>
      </c>
      <c r="J113" s="17" t="s">
        <v>561</v>
      </c>
      <c r="K113" s="17" t="s">
        <v>670</v>
      </c>
      <c r="L113" s="17" t="s">
        <v>561</v>
      </c>
      <c r="M113" s="17" t="s">
        <v>29</v>
      </c>
      <c r="N113" s="27" t="s">
        <v>101</v>
      </c>
      <c r="O113" s="17" t="s">
        <v>662</v>
      </c>
      <c r="P113" s="28">
        <v>796</v>
      </c>
      <c r="Q113" s="29" t="s">
        <v>49</v>
      </c>
      <c r="R113" s="29">
        <v>10</v>
      </c>
      <c r="S113" s="48">
        <v>42700</v>
      </c>
      <c r="T113" s="48">
        <f t="shared" si="4"/>
        <v>427000</v>
      </c>
      <c r="U113" s="48">
        <f t="shared" si="5"/>
        <v>478240.00000000006</v>
      </c>
      <c r="V113" s="17"/>
      <c r="W113" s="22">
        <v>2017</v>
      </c>
      <c r="X113" s="22"/>
    </row>
    <row r="114" spans="1:24" ht="204.75" x14ac:dyDescent="0.4">
      <c r="A114" s="16" t="s">
        <v>198</v>
      </c>
      <c r="B114" s="17" t="s">
        <v>559</v>
      </c>
      <c r="C114" s="17" t="s">
        <v>438</v>
      </c>
      <c r="D114" s="17" t="s">
        <v>434</v>
      </c>
      <c r="E114" s="17" t="s">
        <v>218</v>
      </c>
      <c r="F114" s="32" t="s">
        <v>451</v>
      </c>
      <c r="G114" s="18" t="s">
        <v>216</v>
      </c>
      <c r="H114" s="19"/>
      <c r="I114" s="17" t="s">
        <v>560</v>
      </c>
      <c r="J114" s="17" t="s">
        <v>561</v>
      </c>
      <c r="K114" s="17" t="s">
        <v>670</v>
      </c>
      <c r="L114" s="17" t="s">
        <v>561</v>
      </c>
      <c r="M114" s="17" t="s">
        <v>29</v>
      </c>
      <c r="N114" s="27" t="s">
        <v>101</v>
      </c>
      <c r="O114" s="17" t="s">
        <v>662</v>
      </c>
      <c r="P114" s="28">
        <v>796</v>
      </c>
      <c r="Q114" s="29" t="s">
        <v>49</v>
      </c>
      <c r="R114" s="29">
        <v>10</v>
      </c>
      <c r="S114" s="48">
        <v>42700</v>
      </c>
      <c r="T114" s="48">
        <f t="shared" si="4"/>
        <v>427000</v>
      </c>
      <c r="U114" s="48">
        <f t="shared" si="5"/>
        <v>478240.00000000006</v>
      </c>
      <c r="V114" s="17"/>
      <c r="W114" s="22">
        <v>2017</v>
      </c>
      <c r="X114" s="22"/>
    </row>
    <row r="115" spans="1:24" ht="204.75" x14ac:dyDescent="0.4">
      <c r="A115" s="16" t="s">
        <v>199</v>
      </c>
      <c r="B115" s="17" t="s">
        <v>559</v>
      </c>
      <c r="C115" s="17" t="s">
        <v>443</v>
      </c>
      <c r="D115" s="17" t="s">
        <v>217</v>
      </c>
      <c r="E115" s="17" t="s">
        <v>218</v>
      </c>
      <c r="F115" s="33" t="s">
        <v>452</v>
      </c>
      <c r="G115" s="18" t="s">
        <v>216</v>
      </c>
      <c r="H115" s="19"/>
      <c r="I115" s="17" t="s">
        <v>560</v>
      </c>
      <c r="J115" s="17" t="s">
        <v>561</v>
      </c>
      <c r="K115" s="17" t="s">
        <v>670</v>
      </c>
      <c r="L115" s="17" t="s">
        <v>561</v>
      </c>
      <c r="M115" s="17" t="s">
        <v>29</v>
      </c>
      <c r="N115" s="27" t="s">
        <v>101</v>
      </c>
      <c r="O115" s="17" t="s">
        <v>662</v>
      </c>
      <c r="P115" s="28">
        <v>796</v>
      </c>
      <c r="Q115" s="29" t="s">
        <v>49</v>
      </c>
      <c r="R115" s="29">
        <v>2</v>
      </c>
      <c r="S115" s="48">
        <v>144600</v>
      </c>
      <c r="T115" s="48">
        <f t="shared" si="4"/>
        <v>289200</v>
      </c>
      <c r="U115" s="48">
        <f t="shared" si="5"/>
        <v>323904.00000000006</v>
      </c>
      <c r="V115" s="17"/>
      <c r="W115" s="22">
        <v>2017</v>
      </c>
      <c r="X115" s="22"/>
    </row>
    <row r="116" spans="1:24" ht="204.75" x14ac:dyDescent="0.4">
      <c r="A116" s="16" t="s">
        <v>201</v>
      </c>
      <c r="B116" s="17" t="s">
        <v>559</v>
      </c>
      <c r="C116" s="17" t="s">
        <v>445</v>
      </c>
      <c r="D116" s="17" t="s">
        <v>100</v>
      </c>
      <c r="E116" s="17" t="s">
        <v>446</v>
      </c>
      <c r="F116" s="33" t="s">
        <v>453</v>
      </c>
      <c r="G116" s="18" t="s">
        <v>216</v>
      </c>
      <c r="H116" s="19"/>
      <c r="I116" s="17" t="s">
        <v>560</v>
      </c>
      <c r="J116" s="17" t="s">
        <v>561</v>
      </c>
      <c r="K116" s="17" t="s">
        <v>670</v>
      </c>
      <c r="L116" s="17" t="s">
        <v>561</v>
      </c>
      <c r="M116" s="17" t="s">
        <v>29</v>
      </c>
      <c r="N116" s="27" t="s">
        <v>101</v>
      </c>
      <c r="O116" s="17" t="s">
        <v>662</v>
      </c>
      <c r="P116" s="28">
        <v>796</v>
      </c>
      <c r="Q116" s="29" t="s">
        <v>49</v>
      </c>
      <c r="R116" s="29">
        <v>2</v>
      </c>
      <c r="S116" s="48">
        <v>27100</v>
      </c>
      <c r="T116" s="48">
        <f t="shared" si="4"/>
        <v>54200</v>
      </c>
      <c r="U116" s="48">
        <f t="shared" si="5"/>
        <v>60704.000000000007</v>
      </c>
      <c r="V116" s="17"/>
      <c r="W116" s="22">
        <v>2017</v>
      </c>
      <c r="X116" s="22"/>
    </row>
    <row r="117" spans="1:24" ht="204.75" x14ac:dyDescent="0.4">
      <c r="A117" s="16" t="s">
        <v>202</v>
      </c>
      <c r="B117" s="17" t="s">
        <v>559</v>
      </c>
      <c r="C117" s="17" t="s">
        <v>438</v>
      </c>
      <c r="D117" s="17" t="s">
        <v>434</v>
      </c>
      <c r="E117" s="17" t="s">
        <v>218</v>
      </c>
      <c r="F117" s="32" t="s">
        <v>454</v>
      </c>
      <c r="G117" s="18" t="s">
        <v>216</v>
      </c>
      <c r="H117" s="19"/>
      <c r="I117" s="17" t="s">
        <v>560</v>
      </c>
      <c r="J117" s="17" t="s">
        <v>561</v>
      </c>
      <c r="K117" s="17" t="s">
        <v>670</v>
      </c>
      <c r="L117" s="17" t="s">
        <v>561</v>
      </c>
      <c r="M117" s="17" t="s">
        <v>29</v>
      </c>
      <c r="N117" s="27" t="s">
        <v>101</v>
      </c>
      <c r="O117" s="17" t="s">
        <v>662</v>
      </c>
      <c r="P117" s="28">
        <v>796</v>
      </c>
      <c r="Q117" s="29" t="s">
        <v>49</v>
      </c>
      <c r="R117" s="29">
        <v>15</v>
      </c>
      <c r="S117" s="48">
        <v>72100</v>
      </c>
      <c r="T117" s="48">
        <f t="shared" si="4"/>
        <v>1081500</v>
      </c>
      <c r="U117" s="48">
        <f t="shared" si="5"/>
        <v>1211280</v>
      </c>
      <c r="V117" s="17"/>
      <c r="W117" s="22">
        <v>2017</v>
      </c>
      <c r="X117" s="22"/>
    </row>
    <row r="118" spans="1:24" ht="204.75" x14ac:dyDescent="0.4">
      <c r="A118" s="16" t="s">
        <v>203</v>
      </c>
      <c r="B118" s="17" t="s">
        <v>559</v>
      </c>
      <c r="C118" s="17" t="s">
        <v>438</v>
      </c>
      <c r="D118" s="17" t="s">
        <v>434</v>
      </c>
      <c r="E118" s="17" t="s">
        <v>218</v>
      </c>
      <c r="F118" s="32" t="s">
        <v>455</v>
      </c>
      <c r="G118" s="18" t="s">
        <v>216</v>
      </c>
      <c r="H118" s="19"/>
      <c r="I118" s="17" t="s">
        <v>560</v>
      </c>
      <c r="J118" s="17" t="s">
        <v>561</v>
      </c>
      <c r="K118" s="17" t="s">
        <v>670</v>
      </c>
      <c r="L118" s="17" t="s">
        <v>561</v>
      </c>
      <c r="M118" s="17" t="s">
        <v>29</v>
      </c>
      <c r="N118" s="27" t="s">
        <v>101</v>
      </c>
      <c r="O118" s="17" t="s">
        <v>662</v>
      </c>
      <c r="P118" s="28">
        <v>796</v>
      </c>
      <c r="Q118" s="29" t="s">
        <v>49</v>
      </c>
      <c r="R118" s="29">
        <v>15</v>
      </c>
      <c r="S118" s="48">
        <v>88800</v>
      </c>
      <c r="T118" s="48">
        <f t="shared" si="4"/>
        <v>1332000</v>
      </c>
      <c r="U118" s="48">
        <f t="shared" si="5"/>
        <v>1491840.0000000002</v>
      </c>
      <c r="V118" s="17"/>
      <c r="W118" s="22">
        <v>2017</v>
      </c>
      <c r="X118" s="22"/>
    </row>
    <row r="119" spans="1:24" ht="204.75" x14ac:dyDescent="0.4">
      <c r="A119" s="16" t="s">
        <v>204</v>
      </c>
      <c r="B119" s="17" t="s">
        <v>559</v>
      </c>
      <c r="C119" s="17" t="s">
        <v>438</v>
      </c>
      <c r="D119" s="17" t="s">
        <v>434</v>
      </c>
      <c r="E119" s="17" t="s">
        <v>218</v>
      </c>
      <c r="F119" s="31" t="s">
        <v>456</v>
      </c>
      <c r="G119" s="18" t="s">
        <v>216</v>
      </c>
      <c r="H119" s="19"/>
      <c r="I119" s="17" t="s">
        <v>560</v>
      </c>
      <c r="J119" s="17" t="s">
        <v>561</v>
      </c>
      <c r="K119" s="17" t="s">
        <v>670</v>
      </c>
      <c r="L119" s="17" t="s">
        <v>561</v>
      </c>
      <c r="M119" s="17" t="s">
        <v>29</v>
      </c>
      <c r="N119" s="27" t="s">
        <v>101</v>
      </c>
      <c r="O119" s="17" t="s">
        <v>662</v>
      </c>
      <c r="P119" s="28">
        <v>796</v>
      </c>
      <c r="Q119" s="29" t="s">
        <v>49</v>
      </c>
      <c r="R119" s="29">
        <v>15</v>
      </c>
      <c r="S119" s="48">
        <v>88800</v>
      </c>
      <c r="T119" s="48">
        <f t="shared" si="4"/>
        <v>1332000</v>
      </c>
      <c r="U119" s="48">
        <f t="shared" si="5"/>
        <v>1491840.0000000002</v>
      </c>
      <c r="V119" s="17"/>
      <c r="W119" s="22">
        <v>2017</v>
      </c>
      <c r="X119" s="22"/>
    </row>
    <row r="120" spans="1:24" ht="204.75" x14ac:dyDescent="0.4">
      <c r="A120" s="16" t="s">
        <v>205</v>
      </c>
      <c r="B120" s="17" t="s">
        <v>559</v>
      </c>
      <c r="C120" s="17" t="s">
        <v>438</v>
      </c>
      <c r="D120" s="17" t="s">
        <v>434</v>
      </c>
      <c r="E120" s="17" t="s">
        <v>218</v>
      </c>
      <c r="F120" s="32" t="s">
        <v>457</v>
      </c>
      <c r="G120" s="18" t="s">
        <v>216</v>
      </c>
      <c r="H120" s="19"/>
      <c r="I120" s="17" t="s">
        <v>560</v>
      </c>
      <c r="J120" s="17" t="s">
        <v>561</v>
      </c>
      <c r="K120" s="17" t="s">
        <v>670</v>
      </c>
      <c r="L120" s="17" t="s">
        <v>561</v>
      </c>
      <c r="M120" s="17" t="s">
        <v>29</v>
      </c>
      <c r="N120" s="27" t="s">
        <v>101</v>
      </c>
      <c r="O120" s="17" t="s">
        <v>662</v>
      </c>
      <c r="P120" s="28">
        <v>796</v>
      </c>
      <c r="Q120" s="29" t="s">
        <v>49</v>
      </c>
      <c r="R120" s="29">
        <v>15</v>
      </c>
      <c r="S120" s="48">
        <v>88800</v>
      </c>
      <c r="T120" s="48">
        <f t="shared" si="4"/>
        <v>1332000</v>
      </c>
      <c r="U120" s="48">
        <f t="shared" si="5"/>
        <v>1491840.0000000002</v>
      </c>
      <c r="V120" s="17"/>
      <c r="W120" s="22">
        <v>2017</v>
      </c>
      <c r="X120" s="22"/>
    </row>
    <row r="121" spans="1:24" ht="204.75" x14ac:dyDescent="0.4">
      <c r="A121" s="16" t="s">
        <v>206</v>
      </c>
      <c r="B121" s="17" t="s">
        <v>559</v>
      </c>
      <c r="C121" s="17" t="s">
        <v>443</v>
      </c>
      <c r="D121" s="17" t="s">
        <v>217</v>
      </c>
      <c r="E121" s="17" t="s">
        <v>218</v>
      </c>
      <c r="F121" s="33" t="s">
        <v>458</v>
      </c>
      <c r="G121" s="18" t="s">
        <v>216</v>
      </c>
      <c r="H121" s="19"/>
      <c r="I121" s="17" t="s">
        <v>560</v>
      </c>
      <c r="J121" s="17" t="s">
        <v>561</v>
      </c>
      <c r="K121" s="17" t="s">
        <v>670</v>
      </c>
      <c r="L121" s="17" t="s">
        <v>561</v>
      </c>
      <c r="M121" s="17" t="s">
        <v>29</v>
      </c>
      <c r="N121" s="27" t="s">
        <v>101</v>
      </c>
      <c r="O121" s="17" t="s">
        <v>662</v>
      </c>
      <c r="P121" s="28">
        <v>796</v>
      </c>
      <c r="Q121" s="29" t="s">
        <v>49</v>
      </c>
      <c r="R121" s="29">
        <v>2</v>
      </c>
      <c r="S121" s="48">
        <v>130600</v>
      </c>
      <c r="T121" s="48">
        <f t="shared" si="4"/>
        <v>261200</v>
      </c>
      <c r="U121" s="48">
        <f t="shared" si="5"/>
        <v>292544</v>
      </c>
      <c r="V121" s="17"/>
      <c r="W121" s="22">
        <v>2017</v>
      </c>
      <c r="X121" s="22"/>
    </row>
    <row r="122" spans="1:24" ht="204.75" x14ac:dyDescent="0.4">
      <c r="A122" s="16" t="s">
        <v>207</v>
      </c>
      <c r="B122" s="17" t="s">
        <v>559</v>
      </c>
      <c r="C122" s="17" t="s">
        <v>433</v>
      </c>
      <c r="D122" s="17" t="s">
        <v>434</v>
      </c>
      <c r="E122" s="17" t="s">
        <v>435</v>
      </c>
      <c r="F122" s="32" t="s">
        <v>459</v>
      </c>
      <c r="G122" s="18" t="s">
        <v>216</v>
      </c>
      <c r="H122" s="19"/>
      <c r="I122" s="17" t="s">
        <v>560</v>
      </c>
      <c r="J122" s="17" t="s">
        <v>561</v>
      </c>
      <c r="K122" s="17" t="s">
        <v>670</v>
      </c>
      <c r="L122" s="17" t="s">
        <v>561</v>
      </c>
      <c r="M122" s="17" t="s">
        <v>29</v>
      </c>
      <c r="N122" s="27" t="s">
        <v>101</v>
      </c>
      <c r="O122" s="17" t="s">
        <v>662</v>
      </c>
      <c r="P122" s="28">
        <v>796</v>
      </c>
      <c r="Q122" s="29" t="s">
        <v>49</v>
      </c>
      <c r="R122" s="29">
        <v>6</v>
      </c>
      <c r="S122" s="48">
        <v>32200.000000000004</v>
      </c>
      <c r="T122" s="48">
        <f t="shared" si="4"/>
        <v>193200.00000000003</v>
      </c>
      <c r="U122" s="48">
        <f t="shared" si="5"/>
        <v>216384.00000000006</v>
      </c>
      <c r="V122" s="17"/>
      <c r="W122" s="22">
        <v>2017</v>
      </c>
      <c r="X122" s="22"/>
    </row>
    <row r="123" spans="1:24" ht="204.75" x14ac:dyDescent="0.4">
      <c r="A123" s="16" t="s">
        <v>208</v>
      </c>
      <c r="B123" s="17" t="s">
        <v>559</v>
      </c>
      <c r="C123" s="17" t="s">
        <v>460</v>
      </c>
      <c r="D123" s="17" t="s">
        <v>217</v>
      </c>
      <c r="E123" s="17" t="s">
        <v>435</v>
      </c>
      <c r="F123" s="34" t="s">
        <v>461</v>
      </c>
      <c r="G123" s="18" t="s">
        <v>216</v>
      </c>
      <c r="H123" s="19"/>
      <c r="I123" s="17" t="s">
        <v>560</v>
      </c>
      <c r="J123" s="17" t="s">
        <v>561</v>
      </c>
      <c r="K123" s="17" t="s">
        <v>670</v>
      </c>
      <c r="L123" s="17" t="s">
        <v>561</v>
      </c>
      <c r="M123" s="17" t="s">
        <v>29</v>
      </c>
      <c r="N123" s="27" t="s">
        <v>101</v>
      </c>
      <c r="O123" s="17" t="s">
        <v>662</v>
      </c>
      <c r="P123" s="28">
        <v>796</v>
      </c>
      <c r="Q123" s="29" t="s">
        <v>49</v>
      </c>
      <c r="R123" s="29">
        <v>2</v>
      </c>
      <c r="S123" s="48">
        <v>101700</v>
      </c>
      <c r="T123" s="48">
        <f t="shared" si="4"/>
        <v>203400</v>
      </c>
      <c r="U123" s="48">
        <f t="shared" si="5"/>
        <v>227808.00000000003</v>
      </c>
      <c r="V123" s="17"/>
      <c r="W123" s="22">
        <v>2017</v>
      </c>
      <c r="X123" s="22"/>
    </row>
    <row r="124" spans="1:24" ht="25.5" x14ac:dyDescent="0.35">
      <c r="A124" s="51" t="s">
        <v>671</v>
      </c>
      <c r="B124" s="52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47"/>
      <c r="T124" s="47">
        <f>SUM(T8:T123)</f>
        <v>92652203.400000006</v>
      </c>
      <c r="U124" s="47">
        <f>SUM(U8:U123)</f>
        <v>103770467.80800001</v>
      </c>
      <c r="V124" s="17"/>
      <c r="W124" s="35"/>
      <c r="X124" s="17"/>
    </row>
    <row r="125" spans="1:24" ht="51" customHeight="1" x14ac:dyDescent="0.35">
      <c r="A125" s="51" t="s">
        <v>672</v>
      </c>
      <c r="B125" s="52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47"/>
      <c r="T125" s="47"/>
      <c r="U125" s="47"/>
      <c r="V125" s="17"/>
      <c r="W125" s="17"/>
      <c r="X125" s="17"/>
    </row>
    <row r="126" spans="1:24" ht="229.5" x14ac:dyDescent="0.35">
      <c r="A126" s="16" t="s">
        <v>220</v>
      </c>
      <c r="B126" s="17" t="s">
        <v>559</v>
      </c>
      <c r="C126" s="17" t="s">
        <v>673</v>
      </c>
      <c r="D126" s="17" t="s">
        <v>674</v>
      </c>
      <c r="E126" s="17" t="s">
        <v>674</v>
      </c>
      <c r="F126" s="17" t="s">
        <v>675</v>
      </c>
      <c r="G126" s="36" t="s">
        <v>28</v>
      </c>
      <c r="H126" s="18"/>
      <c r="I126" s="17">
        <v>710000000</v>
      </c>
      <c r="J126" s="17" t="s">
        <v>300</v>
      </c>
      <c r="K126" s="17" t="s">
        <v>676</v>
      </c>
      <c r="L126" s="17" t="s">
        <v>300</v>
      </c>
      <c r="M126" s="17"/>
      <c r="N126" s="17" t="s">
        <v>381</v>
      </c>
      <c r="O126" s="17" t="s">
        <v>677</v>
      </c>
      <c r="P126" s="17"/>
      <c r="Q126" s="17"/>
      <c r="R126" s="17"/>
      <c r="S126" s="47">
        <v>45000</v>
      </c>
      <c r="T126" s="47">
        <f>+S126</f>
        <v>45000</v>
      </c>
      <c r="U126" s="47">
        <f>+T126*1.12</f>
        <v>50400.000000000007</v>
      </c>
      <c r="V126" s="17"/>
      <c r="W126" s="22">
        <v>2017</v>
      </c>
      <c r="X126" s="17"/>
    </row>
    <row r="127" spans="1:24" ht="229.5" x14ac:dyDescent="0.35">
      <c r="A127" s="16" t="s">
        <v>221</v>
      </c>
      <c r="B127" s="17" t="s">
        <v>559</v>
      </c>
      <c r="C127" s="17" t="s">
        <v>678</v>
      </c>
      <c r="D127" s="17" t="s">
        <v>679</v>
      </c>
      <c r="E127" s="17" t="s">
        <v>679</v>
      </c>
      <c r="F127" s="17"/>
      <c r="G127" s="36" t="s">
        <v>216</v>
      </c>
      <c r="H127" s="18"/>
      <c r="I127" s="17">
        <v>710000000</v>
      </c>
      <c r="J127" s="17" t="s">
        <v>300</v>
      </c>
      <c r="K127" s="17" t="s">
        <v>680</v>
      </c>
      <c r="L127" s="17" t="s">
        <v>300</v>
      </c>
      <c r="M127" s="17"/>
      <c r="N127" s="17" t="s">
        <v>681</v>
      </c>
      <c r="O127" s="17" t="s">
        <v>677</v>
      </c>
      <c r="P127" s="17"/>
      <c r="Q127" s="17"/>
      <c r="R127" s="17"/>
      <c r="S127" s="47">
        <v>840000</v>
      </c>
      <c r="T127" s="47">
        <f t="shared" ref="T127:T132" si="6">+S127</f>
        <v>840000</v>
      </c>
      <c r="U127" s="47">
        <f t="shared" ref="U127:U132" si="7">+T127*1.12</f>
        <v>940800.00000000012</v>
      </c>
      <c r="V127" s="17"/>
      <c r="W127" s="22">
        <v>2017</v>
      </c>
      <c r="X127" s="17"/>
    </row>
    <row r="128" spans="1:24" ht="306" x14ac:dyDescent="0.35">
      <c r="A128" s="16" t="s">
        <v>222</v>
      </c>
      <c r="B128" s="17" t="s">
        <v>559</v>
      </c>
      <c r="C128" s="17" t="s">
        <v>682</v>
      </c>
      <c r="D128" s="17" t="s">
        <v>683</v>
      </c>
      <c r="E128" s="17" t="s">
        <v>683</v>
      </c>
      <c r="F128" s="17" t="s">
        <v>684</v>
      </c>
      <c r="G128" s="36" t="s">
        <v>28</v>
      </c>
      <c r="H128" s="18"/>
      <c r="I128" s="17">
        <v>710000000</v>
      </c>
      <c r="J128" s="17" t="s">
        <v>300</v>
      </c>
      <c r="K128" s="17" t="s">
        <v>670</v>
      </c>
      <c r="L128" s="17" t="s">
        <v>300</v>
      </c>
      <c r="M128" s="17"/>
      <c r="N128" s="17" t="s">
        <v>685</v>
      </c>
      <c r="O128" s="17" t="s">
        <v>677</v>
      </c>
      <c r="P128" s="17"/>
      <c r="Q128" s="17"/>
      <c r="R128" s="17"/>
      <c r="S128" s="47">
        <v>11607000</v>
      </c>
      <c r="T128" s="47">
        <f t="shared" si="6"/>
        <v>11607000</v>
      </c>
      <c r="U128" s="47">
        <f t="shared" si="7"/>
        <v>12999840.000000002</v>
      </c>
      <c r="V128" s="17"/>
      <c r="W128" s="22">
        <v>2017</v>
      </c>
      <c r="X128" s="17"/>
    </row>
    <row r="129" spans="1:24" ht="229.5" x14ac:dyDescent="0.35">
      <c r="A129" s="16" t="s">
        <v>223</v>
      </c>
      <c r="B129" s="17" t="s">
        <v>559</v>
      </c>
      <c r="C129" s="17" t="s">
        <v>477</v>
      </c>
      <c r="D129" s="17" t="s">
        <v>478</v>
      </c>
      <c r="E129" s="17" t="s">
        <v>478</v>
      </c>
      <c r="F129" s="17" t="s">
        <v>479</v>
      </c>
      <c r="G129" s="36" t="s">
        <v>216</v>
      </c>
      <c r="H129" s="18"/>
      <c r="I129" s="17">
        <v>710000000</v>
      </c>
      <c r="J129" s="17" t="s">
        <v>300</v>
      </c>
      <c r="K129" s="17" t="s">
        <v>661</v>
      </c>
      <c r="L129" s="17" t="s">
        <v>300</v>
      </c>
      <c r="M129" s="17"/>
      <c r="N129" s="17" t="s">
        <v>681</v>
      </c>
      <c r="O129" s="17" t="s">
        <v>677</v>
      </c>
      <c r="P129" s="17"/>
      <c r="Q129" s="17"/>
      <c r="R129" s="17"/>
      <c r="S129" s="47">
        <v>5000000</v>
      </c>
      <c r="T129" s="47">
        <f t="shared" si="6"/>
        <v>5000000</v>
      </c>
      <c r="U129" s="47">
        <f t="shared" si="7"/>
        <v>5600000.0000000009</v>
      </c>
      <c r="V129" s="17"/>
      <c r="W129" s="22">
        <v>2017</v>
      </c>
      <c r="X129" s="17"/>
    </row>
    <row r="130" spans="1:24" ht="229.5" x14ac:dyDescent="0.35">
      <c r="A130" s="16" t="s">
        <v>686</v>
      </c>
      <c r="B130" s="17" t="s">
        <v>559</v>
      </c>
      <c r="C130" s="17" t="s">
        <v>477</v>
      </c>
      <c r="D130" s="17" t="s">
        <v>478</v>
      </c>
      <c r="E130" s="17" t="s">
        <v>478</v>
      </c>
      <c r="F130" s="17" t="s">
        <v>480</v>
      </c>
      <c r="G130" s="36" t="s">
        <v>216</v>
      </c>
      <c r="H130" s="18"/>
      <c r="I130" s="17">
        <v>710000000</v>
      </c>
      <c r="J130" s="17" t="s">
        <v>300</v>
      </c>
      <c r="K130" s="17" t="s">
        <v>661</v>
      </c>
      <c r="L130" s="17" t="s">
        <v>300</v>
      </c>
      <c r="M130" s="17"/>
      <c r="N130" s="17" t="s">
        <v>681</v>
      </c>
      <c r="O130" s="17" t="s">
        <v>677</v>
      </c>
      <c r="P130" s="17"/>
      <c r="Q130" s="17"/>
      <c r="R130" s="17"/>
      <c r="S130" s="47">
        <v>3600000</v>
      </c>
      <c r="T130" s="47">
        <f t="shared" si="6"/>
        <v>3600000</v>
      </c>
      <c r="U130" s="47">
        <f t="shared" si="7"/>
        <v>4032000.0000000005</v>
      </c>
      <c r="V130" s="17"/>
      <c r="W130" s="22">
        <v>2017</v>
      </c>
      <c r="X130" s="17"/>
    </row>
    <row r="131" spans="1:24" ht="229.5" x14ac:dyDescent="0.35">
      <c r="A131" s="16" t="s">
        <v>687</v>
      </c>
      <c r="B131" s="17" t="s">
        <v>559</v>
      </c>
      <c r="C131" s="17" t="s">
        <v>477</v>
      </c>
      <c r="D131" s="17" t="s">
        <v>478</v>
      </c>
      <c r="E131" s="17" t="s">
        <v>478</v>
      </c>
      <c r="F131" s="17" t="s">
        <v>481</v>
      </c>
      <c r="G131" s="36" t="s">
        <v>216</v>
      </c>
      <c r="H131" s="18"/>
      <c r="I131" s="17">
        <v>710000000</v>
      </c>
      <c r="J131" s="17" t="s">
        <v>300</v>
      </c>
      <c r="K131" s="17" t="s">
        <v>661</v>
      </c>
      <c r="L131" s="17" t="s">
        <v>300</v>
      </c>
      <c r="M131" s="17"/>
      <c r="N131" s="17" t="s">
        <v>681</v>
      </c>
      <c r="O131" s="17" t="s">
        <v>677</v>
      </c>
      <c r="P131" s="17"/>
      <c r="Q131" s="17"/>
      <c r="R131" s="17"/>
      <c r="S131" s="47">
        <v>750000</v>
      </c>
      <c r="T131" s="47">
        <f t="shared" si="6"/>
        <v>750000</v>
      </c>
      <c r="U131" s="47">
        <f t="shared" si="7"/>
        <v>840000.00000000012</v>
      </c>
      <c r="V131" s="17"/>
      <c r="W131" s="22">
        <v>2017</v>
      </c>
      <c r="X131" s="18"/>
    </row>
    <row r="132" spans="1:24" ht="229.5" x14ac:dyDescent="0.35">
      <c r="A132" s="16" t="s">
        <v>688</v>
      </c>
      <c r="B132" s="17" t="s">
        <v>559</v>
      </c>
      <c r="C132" s="17" t="s">
        <v>477</v>
      </c>
      <c r="D132" s="17" t="s">
        <v>478</v>
      </c>
      <c r="E132" s="17" t="s">
        <v>478</v>
      </c>
      <c r="F132" s="17" t="s">
        <v>482</v>
      </c>
      <c r="G132" s="36" t="s">
        <v>28</v>
      </c>
      <c r="H132" s="18"/>
      <c r="I132" s="17">
        <v>710000000</v>
      </c>
      <c r="J132" s="17" t="s">
        <v>300</v>
      </c>
      <c r="K132" s="17" t="s">
        <v>661</v>
      </c>
      <c r="L132" s="17" t="s">
        <v>300</v>
      </c>
      <c r="M132" s="17"/>
      <c r="N132" s="17" t="s">
        <v>681</v>
      </c>
      <c r="O132" s="17" t="s">
        <v>677</v>
      </c>
      <c r="P132" s="17"/>
      <c r="Q132" s="17"/>
      <c r="R132" s="17"/>
      <c r="S132" s="47">
        <v>1200000</v>
      </c>
      <c r="T132" s="47">
        <f t="shared" si="6"/>
        <v>1200000</v>
      </c>
      <c r="U132" s="47">
        <f t="shared" si="7"/>
        <v>1344000.0000000002</v>
      </c>
      <c r="V132" s="17"/>
      <c r="W132" s="22">
        <v>2017</v>
      </c>
      <c r="X132" s="18"/>
    </row>
    <row r="133" spans="1:24" ht="25.5" x14ac:dyDescent="0.35">
      <c r="A133" s="51" t="s">
        <v>689</v>
      </c>
      <c r="B133" s="52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47"/>
      <c r="T133" s="47">
        <f>SUM(T126:T132)</f>
        <v>23042000</v>
      </c>
      <c r="U133" s="47">
        <f>SUM(U126:U132)</f>
        <v>25807040.000000004</v>
      </c>
      <c r="V133" s="17"/>
      <c r="W133" s="17"/>
      <c r="X133" s="17"/>
    </row>
    <row r="134" spans="1:24" ht="51" customHeight="1" x14ac:dyDescent="0.35">
      <c r="A134" s="51" t="s">
        <v>690</v>
      </c>
      <c r="B134" s="52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47"/>
      <c r="T134" s="47"/>
      <c r="U134" s="47"/>
      <c r="V134" s="17"/>
      <c r="W134" s="17"/>
      <c r="X134" s="17"/>
    </row>
    <row r="135" spans="1:24" ht="127.5" x14ac:dyDescent="0.35">
      <c r="A135" s="16" t="s">
        <v>224</v>
      </c>
      <c r="B135" s="17" t="s">
        <v>559</v>
      </c>
      <c r="C135" s="17" t="s">
        <v>483</v>
      </c>
      <c r="D135" s="17" t="s">
        <v>282</v>
      </c>
      <c r="E135" s="17" t="s">
        <v>282</v>
      </c>
      <c r="F135" s="17" t="s">
        <v>691</v>
      </c>
      <c r="G135" s="18" t="s">
        <v>295</v>
      </c>
      <c r="H135" s="19"/>
      <c r="I135" s="17" t="s">
        <v>560</v>
      </c>
      <c r="J135" s="17" t="s">
        <v>561</v>
      </c>
      <c r="K135" s="17" t="s">
        <v>692</v>
      </c>
      <c r="L135" s="17" t="s">
        <v>561</v>
      </c>
      <c r="M135" s="17" t="s">
        <v>691</v>
      </c>
      <c r="N135" s="17" t="s">
        <v>693</v>
      </c>
      <c r="O135" s="17" t="s">
        <v>694</v>
      </c>
      <c r="P135" s="18" t="s">
        <v>691</v>
      </c>
      <c r="Q135" s="18" t="s">
        <v>691</v>
      </c>
      <c r="R135" s="17" t="s">
        <v>691</v>
      </c>
      <c r="S135" s="47">
        <v>30563000</v>
      </c>
      <c r="T135" s="47">
        <f>+S135</f>
        <v>30563000</v>
      </c>
      <c r="U135" s="40">
        <f>+T135*1.12</f>
        <v>34230560</v>
      </c>
      <c r="V135" s="21"/>
      <c r="W135" s="22">
        <v>2017</v>
      </c>
      <c r="X135" s="22"/>
    </row>
    <row r="136" spans="1:24" ht="204" x14ac:dyDescent="0.35">
      <c r="A136" s="16" t="s">
        <v>227</v>
      </c>
      <c r="B136" s="17" t="s">
        <v>559</v>
      </c>
      <c r="C136" s="17" t="s">
        <v>695</v>
      </c>
      <c r="D136" s="17" t="s">
        <v>696</v>
      </c>
      <c r="E136" s="17" t="s">
        <v>697</v>
      </c>
      <c r="F136" s="17" t="s">
        <v>698</v>
      </c>
      <c r="G136" s="37" t="s">
        <v>28</v>
      </c>
      <c r="H136" s="19"/>
      <c r="I136" s="17" t="s">
        <v>560</v>
      </c>
      <c r="J136" s="17" t="s">
        <v>561</v>
      </c>
      <c r="K136" s="17" t="s">
        <v>699</v>
      </c>
      <c r="L136" s="17" t="s">
        <v>561</v>
      </c>
      <c r="M136" s="17" t="s">
        <v>691</v>
      </c>
      <c r="N136" s="17" t="s">
        <v>381</v>
      </c>
      <c r="O136" s="17" t="s">
        <v>662</v>
      </c>
      <c r="P136" s="18" t="s">
        <v>691</v>
      </c>
      <c r="Q136" s="18" t="s">
        <v>691</v>
      </c>
      <c r="R136" s="17" t="s">
        <v>691</v>
      </c>
      <c r="S136" s="47">
        <v>1000000</v>
      </c>
      <c r="T136" s="47">
        <f t="shared" ref="T136:T199" si="8">+S136</f>
        <v>1000000</v>
      </c>
      <c r="U136" s="40">
        <f t="shared" ref="U136:U199" si="9">+T136*1.12</f>
        <v>1120000</v>
      </c>
      <c r="V136" s="21"/>
      <c r="W136" s="22">
        <v>2017</v>
      </c>
      <c r="X136" s="22"/>
    </row>
    <row r="137" spans="1:24" ht="204" x14ac:dyDescent="0.35">
      <c r="A137" s="16" t="s">
        <v>229</v>
      </c>
      <c r="B137" s="17" t="s">
        <v>559</v>
      </c>
      <c r="C137" s="17" t="s">
        <v>695</v>
      </c>
      <c r="D137" s="17" t="s">
        <v>696</v>
      </c>
      <c r="E137" s="17" t="s">
        <v>697</v>
      </c>
      <c r="F137" s="17" t="s">
        <v>700</v>
      </c>
      <c r="G137" s="37" t="s">
        <v>28</v>
      </c>
      <c r="H137" s="19"/>
      <c r="I137" s="17" t="s">
        <v>560</v>
      </c>
      <c r="J137" s="17" t="s">
        <v>561</v>
      </c>
      <c r="K137" s="17" t="s">
        <v>699</v>
      </c>
      <c r="L137" s="17" t="s">
        <v>561</v>
      </c>
      <c r="M137" s="17" t="s">
        <v>691</v>
      </c>
      <c r="N137" s="17" t="s">
        <v>381</v>
      </c>
      <c r="O137" s="17" t="s">
        <v>662</v>
      </c>
      <c r="P137" s="18" t="s">
        <v>691</v>
      </c>
      <c r="Q137" s="18" t="s">
        <v>691</v>
      </c>
      <c r="R137" s="17" t="s">
        <v>691</v>
      </c>
      <c r="S137" s="47">
        <v>1200000</v>
      </c>
      <c r="T137" s="47">
        <f t="shared" si="8"/>
        <v>1200000</v>
      </c>
      <c r="U137" s="40">
        <f t="shared" si="9"/>
        <v>1344000.0000000002</v>
      </c>
      <c r="V137" s="21"/>
      <c r="W137" s="22">
        <v>2017</v>
      </c>
      <c r="X137" s="22"/>
    </row>
    <row r="138" spans="1:24" ht="306" x14ac:dyDescent="0.35">
      <c r="A138" s="16" t="s">
        <v>230</v>
      </c>
      <c r="B138" s="17" t="s">
        <v>559</v>
      </c>
      <c r="C138" s="17" t="s">
        <v>701</v>
      </c>
      <c r="D138" s="17" t="s">
        <v>702</v>
      </c>
      <c r="E138" s="17" t="s">
        <v>702</v>
      </c>
      <c r="F138" s="17" t="s">
        <v>703</v>
      </c>
      <c r="G138" s="18" t="s">
        <v>216</v>
      </c>
      <c r="H138" s="19"/>
      <c r="I138" s="17" t="s">
        <v>560</v>
      </c>
      <c r="J138" s="17" t="s">
        <v>561</v>
      </c>
      <c r="K138" s="17" t="s">
        <v>704</v>
      </c>
      <c r="L138" s="17" t="s">
        <v>561</v>
      </c>
      <c r="M138" s="17" t="s">
        <v>691</v>
      </c>
      <c r="N138" s="17" t="s">
        <v>381</v>
      </c>
      <c r="O138" s="17" t="s">
        <v>662</v>
      </c>
      <c r="P138" s="18" t="s">
        <v>691</v>
      </c>
      <c r="Q138" s="18" t="s">
        <v>691</v>
      </c>
      <c r="R138" s="17" t="s">
        <v>691</v>
      </c>
      <c r="S138" s="47">
        <v>6250000</v>
      </c>
      <c r="T138" s="47">
        <f t="shared" si="8"/>
        <v>6250000</v>
      </c>
      <c r="U138" s="40">
        <f t="shared" si="9"/>
        <v>7000000.0000000009</v>
      </c>
      <c r="V138" s="21"/>
      <c r="W138" s="22">
        <v>2017</v>
      </c>
      <c r="X138" s="22"/>
    </row>
    <row r="139" spans="1:24" ht="306" x14ac:dyDescent="0.35">
      <c r="A139" s="16" t="s">
        <v>231</v>
      </c>
      <c r="B139" s="17" t="s">
        <v>559</v>
      </c>
      <c r="C139" s="17" t="s">
        <v>701</v>
      </c>
      <c r="D139" s="17" t="s">
        <v>702</v>
      </c>
      <c r="E139" s="17" t="s">
        <v>702</v>
      </c>
      <c r="F139" s="17" t="s">
        <v>705</v>
      </c>
      <c r="G139" s="18" t="s">
        <v>216</v>
      </c>
      <c r="H139" s="19"/>
      <c r="I139" s="17" t="s">
        <v>560</v>
      </c>
      <c r="J139" s="17" t="s">
        <v>561</v>
      </c>
      <c r="K139" s="17" t="s">
        <v>667</v>
      </c>
      <c r="L139" s="17" t="s">
        <v>561</v>
      </c>
      <c r="M139" s="17" t="s">
        <v>691</v>
      </c>
      <c r="N139" s="17" t="s">
        <v>381</v>
      </c>
      <c r="O139" s="17" t="s">
        <v>662</v>
      </c>
      <c r="P139" s="18" t="s">
        <v>691</v>
      </c>
      <c r="Q139" s="18" t="s">
        <v>691</v>
      </c>
      <c r="R139" s="17" t="s">
        <v>691</v>
      </c>
      <c r="S139" s="47">
        <v>3500000</v>
      </c>
      <c r="T139" s="47">
        <f t="shared" si="8"/>
        <v>3500000</v>
      </c>
      <c r="U139" s="40">
        <f t="shared" si="9"/>
        <v>3920000.0000000005</v>
      </c>
      <c r="V139" s="21"/>
      <c r="W139" s="22">
        <v>2017</v>
      </c>
      <c r="X139" s="22"/>
    </row>
    <row r="140" spans="1:24" ht="178.5" x14ac:dyDescent="0.35">
      <c r="A140" s="16" t="s">
        <v>232</v>
      </c>
      <c r="B140" s="17" t="s">
        <v>559</v>
      </c>
      <c r="C140" s="17" t="s">
        <v>484</v>
      </c>
      <c r="D140" s="17" t="s">
        <v>485</v>
      </c>
      <c r="E140" s="17" t="s">
        <v>485</v>
      </c>
      <c r="F140" s="17"/>
      <c r="G140" s="37" t="s">
        <v>28</v>
      </c>
      <c r="H140" s="19"/>
      <c r="I140" s="17" t="s">
        <v>560</v>
      </c>
      <c r="J140" s="17" t="s">
        <v>561</v>
      </c>
      <c r="K140" s="17" t="s">
        <v>706</v>
      </c>
      <c r="L140" s="17" t="s">
        <v>561</v>
      </c>
      <c r="M140" s="17" t="s">
        <v>691</v>
      </c>
      <c r="N140" s="17" t="s">
        <v>707</v>
      </c>
      <c r="O140" s="17" t="s">
        <v>708</v>
      </c>
      <c r="P140" s="18" t="s">
        <v>691</v>
      </c>
      <c r="Q140" s="18" t="s">
        <v>691</v>
      </c>
      <c r="R140" s="17" t="s">
        <v>691</v>
      </c>
      <c r="S140" s="47">
        <v>208560491.03999999</v>
      </c>
      <c r="T140" s="47">
        <f t="shared" si="8"/>
        <v>208560491.03999999</v>
      </c>
      <c r="U140" s="40">
        <f t="shared" si="9"/>
        <v>233587749.9648</v>
      </c>
      <c r="V140" s="21"/>
      <c r="W140" s="22">
        <v>2017</v>
      </c>
      <c r="X140" s="22"/>
    </row>
    <row r="141" spans="1:24" ht="280.5" x14ac:dyDescent="0.35">
      <c r="A141" s="16" t="s">
        <v>233</v>
      </c>
      <c r="B141" s="17" t="s">
        <v>559</v>
      </c>
      <c r="C141" s="17" t="s">
        <v>486</v>
      </c>
      <c r="D141" s="17" t="s">
        <v>487</v>
      </c>
      <c r="E141" s="17" t="s">
        <v>488</v>
      </c>
      <c r="F141" s="17"/>
      <c r="G141" s="37" t="s">
        <v>28</v>
      </c>
      <c r="H141" s="19"/>
      <c r="I141" s="17" t="s">
        <v>560</v>
      </c>
      <c r="J141" s="17" t="s">
        <v>561</v>
      </c>
      <c r="K141" s="17" t="s">
        <v>709</v>
      </c>
      <c r="L141" s="17" t="s">
        <v>561</v>
      </c>
      <c r="M141" s="17" t="s">
        <v>691</v>
      </c>
      <c r="N141" s="17" t="s">
        <v>381</v>
      </c>
      <c r="O141" s="17" t="s">
        <v>662</v>
      </c>
      <c r="P141" s="18" t="s">
        <v>691</v>
      </c>
      <c r="Q141" s="18" t="s">
        <v>691</v>
      </c>
      <c r="R141" s="17" t="s">
        <v>691</v>
      </c>
      <c r="S141" s="47">
        <v>23000000</v>
      </c>
      <c r="T141" s="47">
        <f t="shared" si="8"/>
        <v>23000000</v>
      </c>
      <c r="U141" s="40">
        <f t="shared" si="9"/>
        <v>25760000.000000004</v>
      </c>
      <c r="V141" s="21"/>
      <c r="W141" s="22">
        <v>2017</v>
      </c>
      <c r="X141" s="22"/>
    </row>
    <row r="142" spans="1:24" ht="204" x14ac:dyDescent="0.35">
      <c r="A142" s="16" t="s">
        <v>234</v>
      </c>
      <c r="B142" s="17" t="s">
        <v>559</v>
      </c>
      <c r="C142" s="17" t="s">
        <v>710</v>
      </c>
      <c r="D142" s="17" t="s">
        <v>711</v>
      </c>
      <c r="E142" s="17" t="s">
        <v>711</v>
      </c>
      <c r="F142" s="17" t="s">
        <v>712</v>
      </c>
      <c r="G142" s="36" t="s">
        <v>216</v>
      </c>
      <c r="H142" s="19"/>
      <c r="I142" s="17" t="s">
        <v>560</v>
      </c>
      <c r="J142" s="17" t="s">
        <v>561</v>
      </c>
      <c r="K142" s="17" t="s">
        <v>713</v>
      </c>
      <c r="L142" s="17" t="s">
        <v>561</v>
      </c>
      <c r="M142" s="17" t="s">
        <v>691</v>
      </c>
      <c r="N142" s="17" t="s">
        <v>381</v>
      </c>
      <c r="O142" s="17" t="s">
        <v>662</v>
      </c>
      <c r="P142" s="18" t="s">
        <v>691</v>
      </c>
      <c r="Q142" s="18" t="s">
        <v>691</v>
      </c>
      <c r="R142" s="17" t="s">
        <v>691</v>
      </c>
      <c r="S142" s="47">
        <v>6473000</v>
      </c>
      <c r="T142" s="47">
        <f t="shared" si="8"/>
        <v>6473000</v>
      </c>
      <c r="U142" s="40">
        <f t="shared" si="9"/>
        <v>7249760.0000000009</v>
      </c>
      <c r="V142" s="21"/>
      <c r="W142" s="22">
        <v>2017</v>
      </c>
      <c r="X142" s="22"/>
    </row>
    <row r="143" spans="1:24" ht="229.5" x14ac:dyDescent="0.35">
      <c r="A143" s="16" t="s">
        <v>235</v>
      </c>
      <c r="B143" s="17" t="s">
        <v>559</v>
      </c>
      <c r="C143" s="17" t="s">
        <v>515</v>
      </c>
      <c r="D143" s="17" t="s">
        <v>516</v>
      </c>
      <c r="E143" s="17" t="s">
        <v>516</v>
      </c>
      <c r="F143" s="17" t="s">
        <v>714</v>
      </c>
      <c r="G143" s="36" t="s">
        <v>216</v>
      </c>
      <c r="H143" s="19"/>
      <c r="I143" s="17" t="s">
        <v>560</v>
      </c>
      <c r="J143" s="17" t="s">
        <v>561</v>
      </c>
      <c r="K143" s="17" t="s">
        <v>617</v>
      </c>
      <c r="L143" s="17" t="s">
        <v>561</v>
      </c>
      <c r="M143" s="17" t="s">
        <v>691</v>
      </c>
      <c r="N143" s="17" t="s">
        <v>381</v>
      </c>
      <c r="O143" s="17" t="s">
        <v>662</v>
      </c>
      <c r="P143" s="18" t="s">
        <v>691</v>
      </c>
      <c r="Q143" s="18" t="s">
        <v>691</v>
      </c>
      <c r="R143" s="17" t="s">
        <v>691</v>
      </c>
      <c r="S143" s="47">
        <v>2600000</v>
      </c>
      <c r="T143" s="47">
        <f t="shared" si="8"/>
        <v>2600000</v>
      </c>
      <c r="U143" s="40">
        <f t="shared" si="9"/>
        <v>2912000.0000000005</v>
      </c>
      <c r="V143" s="21"/>
      <c r="W143" s="22">
        <v>2017</v>
      </c>
      <c r="X143" s="22"/>
    </row>
    <row r="144" spans="1:24" ht="280.5" x14ac:dyDescent="0.35">
      <c r="A144" s="16" t="s">
        <v>236</v>
      </c>
      <c r="B144" s="17" t="s">
        <v>559</v>
      </c>
      <c r="C144" s="17" t="s">
        <v>715</v>
      </c>
      <c r="D144" s="17" t="s">
        <v>716</v>
      </c>
      <c r="E144" s="17" t="s">
        <v>716</v>
      </c>
      <c r="F144" s="17" t="s">
        <v>717</v>
      </c>
      <c r="G144" s="36" t="s">
        <v>216</v>
      </c>
      <c r="H144" s="19"/>
      <c r="I144" s="17" t="s">
        <v>560</v>
      </c>
      <c r="J144" s="17" t="s">
        <v>561</v>
      </c>
      <c r="K144" s="17" t="s">
        <v>566</v>
      </c>
      <c r="L144" s="17" t="s">
        <v>561</v>
      </c>
      <c r="M144" s="17" t="s">
        <v>691</v>
      </c>
      <c r="N144" s="17" t="s">
        <v>381</v>
      </c>
      <c r="O144" s="17" t="s">
        <v>662</v>
      </c>
      <c r="P144" s="18" t="s">
        <v>691</v>
      </c>
      <c r="Q144" s="18" t="s">
        <v>691</v>
      </c>
      <c r="R144" s="17" t="s">
        <v>691</v>
      </c>
      <c r="S144" s="47">
        <v>6699600</v>
      </c>
      <c r="T144" s="47">
        <f t="shared" si="8"/>
        <v>6699600</v>
      </c>
      <c r="U144" s="40">
        <f t="shared" si="9"/>
        <v>7503552.0000000009</v>
      </c>
      <c r="V144" s="21"/>
      <c r="W144" s="22">
        <v>2017</v>
      </c>
      <c r="X144" s="22"/>
    </row>
    <row r="145" spans="1:24" ht="306" x14ac:dyDescent="0.35">
      <c r="A145" s="16" t="s">
        <v>237</v>
      </c>
      <c r="B145" s="17" t="s">
        <v>559</v>
      </c>
      <c r="C145" s="17" t="s">
        <v>715</v>
      </c>
      <c r="D145" s="17" t="s">
        <v>716</v>
      </c>
      <c r="E145" s="17" t="s">
        <v>716</v>
      </c>
      <c r="F145" s="17" t="s">
        <v>718</v>
      </c>
      <c r="G145" s="18" t="s">
        <v>295</v>
      </c>
      <c r="H145" s="19"/>
      <c r="I145" s="17" t="s">
        <v>560</v>
      </c>
      <c r="J145" s="17" t="s">
        <v>561</v>
      </c>
      <c r="K145" s="17" t="s">
        <v>566</v>
      </c>
      <c r="L145" s="17" t="s">
        <v>561</v>
      </c>
      <c r="M145" s="17" t="s">
        <v>691</v>
      </c>
      <c r="N145" s="17" t="s">
        <v>381</v>
      </c>
      <c r="O145" s="17" t="s">
        <v>662</v>
      </c>
      <c r="P145" s="18" t="s">
        <v>691</v>
      </c>
      <c r="Q145" s="18" t="s">
        <v>691</v>
      </c>
      <c r="R145" s="17" t="s">
        <v>691</v>
      </c>
      <c r="S145" s="47">
        <v>8929000</v>
      </c>
      <c r="T145" s="47">
        <f t="shared" si="8"/>
        <v>8929000</v>
      </c>
      <c r="U145" s="40">
        <f t="shared" si="9"/>
        <v>10000480.000000002</v>
      </c>
      <c r="V145" s="21"/>
      <c r="W145" s="22">
        <v>2017</v>
      </c>
      <c r="X145" s="22"/>
    </row>
    <row r="146" spans="1:24" ht="204" x14ac:dyDescent="0.35">
      <c r="A146" s="16" t="s">
        <v>238</v>
      </c>
      <c r="B146" s="17" t="s">
        <v>559</v>
      </c>
      <c r="C146" s="17" t="s">
        <v>719</v>
      </c>
      <c r="D146" s="17" t="s">
        <v>720</v>
      </c>
      <c r="E146" s="17" t="s">
        <v>720</v>
      </c>
      <c r="F146" s="17" t="s">
        <v>721</v>
      </c>
      <c r="G146" s="37" t="s">
        <v>28</v>
      </c>
      <c r="H146" s="19"/>
      <c r="I146" s="17" t="s">
        <v>560</v>
      </c>
      <c r="J146" s="17" t="s">
        <v>561</v>
      </c>
      <c r="K146" s="17" t="s">
        <v>566</v>
      </c>
      <c r="L146" s="17" t="s">
        <v>561</v>
      </c>
      <c r="M146" s="17" t="s">
        <v>691</v>
      </c>
      <c r="N146" s="17" t="s">
        <v>381</v>
      </c>
      <c r="O146" s="17" t="s">
        <v>662</v>
      </c>
      <c r="P146" s="18" t="s">
        <v>691</v>
      </c>
      <c r="Q146" s="18" t="s">
        <v>691</v>
      </c>
      <c r="R146" s="17" t="s">
        <v>691</v>
      </c>
      <c r="S146" s="47">
        <v>2163000</v>
      </c>
      <c r="T146" s="47">
        <f t="shared" si="8"/>
        <v>2163000</v>
      </c>
      <c r="U146" s="40">
        <f t="shared" si="9"/>
        <v>2422560</v>
      </c>
      <c r="V146" s="21"/>
      <c r="W146" s="22">
        <v>2017</v>
      </c>
      <c r="X146" s="22"/>
    </row>
    <row r="147" spans="1:24" ht="204" x14ac:dyDescent="0.35">
      <c r="A147" s="16" t="s">
        <v>239</v>
      </c>
      <c r="B147" s="17" t="s">
        <v>559</v>
      </c>
      <c r="C147" s="17" t="s">
        <v>722</v>
      </c>
      <c r="D147" s="17" t="s">
        <v>723</v>
      </c>
      <c r="E147" s="17" t="s">
        <v>723</v>
      </c>
      <c r="F147" s="17" t="s">
        <v>724</v>
      </c>
      <c r="G147" s="37" t="s">
        <v>28</v>
      </c>
      <c r="H147" s="19"/>
      <c r="I147" s="17" t="s">
        <v>560</v>
      </c>
      <c r="J147" s="17" t="s">
        <v>561</v>
      </c>
      <c r="K147" s="17" t="s">
        <v>566</v>
      </c>
      <c r="L147" s="17" t="s">
        <v>561</v>
      </c>
      <c r="M147" s="17" t="s">
        <v>691</v>
      </c>
      <c r="N147" s="17" t="s">
        <v>725</v>
      </c>
      <c r="O147" s="17" t="s">
        <v>662</v>
      </c>
      <c r="P147" s="18" t="s">
        <v>691</v>
      </c>
      <c r="Q147" s="18" t="s">
        <v>691</v>
      </c>
      <c r="R147" s="17" t="s">
        <v>691</v>
      </c>
      <c r="S147" s="47">
        <v>893000</v>
      </c>
      <c r="T147" s="47">
        <f t="shared" si="8"/>
        <v>893000</v>
      </c>
      <c r="U147" s="40">
        <f t="shared" si="9"/>
        <v>1000160.0000000001</v>
      </c>
      <c r="V147" s="21"/>
      <c r="W147" s="22">
        <v>2017</v>
      </c>
      <c r="X147" s="22"/>
    </row>
    <row r="148" spans="1:24" ht="204" x14ac:dyDescent="0.35">
      <c r="A148" s="16" t="s">
        <v>240</v>
      </c>
      <c r="B148" s="17" t="s">
        <v>559</v>
      </c>
      <c r="C148" s="17" t="s">
        <v>531</v>
      </c>
      <c r="D148" s="17" t="s">
        <v>241</v>
      </c>
      <c r="E148" s="17" t="s">
        <v>241</v>
      </c>
      <c r="F148" s="17"/>
      <c r="G148" s="37" t="s">
        <v>28</v>
      </c>
      <c r="H148" s="19"/>
      <c r="I148" s="17" t="s">
        <v>560</v>
      </c>
      <c r="J148" s="17" t="s">
        <v>561</v>
      </c>
      <c r="K148" s="17" t="s">
        <v>657</v>
      </c>
      <c r="L148" s="17" t="s">
        <v>561</v>
      </c>
      <c r="M148" s="17" t="s">
        <v>691</v>
      </c>
      <c r="N148" s="17" t="s">
        <v>726</v>
      </c>
      <c r="O148" s="17" t="s">
        <v>662</v>
      </c>
      <c r="P148" s="18" t="s">
        <v>691</v>
      </c>
      <c r="Q148" s="18" t="s">
        <v>691</v>
      </c>
      <c r="R148" s="17" t="s">
        <v>691</v>
      </c>
      <c r="S148" s="47">
        <v>388296000</v>
      </c>
      <c r="T148" s="47">
        <f t="shared" si="8"/>
        <v>388296000</v>
      </c>
      <c r="U148" s="40">
        <f t="shared" si="9"/>
        <v>434891520.00000006</v>
      </c>
      <c r="V148" s="21"/>
      <c r="W148" s="22">
        <v>2017</v>
      </c>
      <c r="X148" s="22"/>
    </row>
    <row r="149" spans="1:24" ht="331.5" x14ac:dyDescent="0.35">
      <c r="A149" s="16" t="s">
        <v>242</v>
      </c>
      <c r="B149" s="17" t="s">
        <v>559</v>
      </c>
      <c r="C149" s="17" t="s">
        <v>727</v>
      </c>
      <c r="D149" s="17" t="s">
        <v>728</v>
      </c>
      <c r="E149" s="17" t="s">
        <v>728</v>
      </c>
      <c r="F149" s="17" t="s">
        <v>729</v>
      </c>
      <c r="G149" s="18" t="s">
        <v>216</v>
      </c>
      <c r="H149" s="19"/>
      <c r="I149" s="17" t="s">
        <v>560</v>
      </c>
      <c r="J149" s="17" t="s">
        <v>561</v>
      </c>
      <c r="K149" s="17" t="s">
        <v>730</v>
      </c>
      <c r="L149" s="17" t="s">
        <v>561</v>
      </c>
      <c r="M149" s="17" t="s">
        <v>691</v>
      </c>
      <c r="N149" s="17" t="s">
        <v>381</v>
      </c>
      <c r="O149" s="17" t="s">
        <v>662</v>
      </c>
      <c r="P149" s="18" t="s">
        <v>691</v>
      </c>
      <c r="Q149" s="18" t="s">
        <v>691</v>
      </c>
      <c r="R149" s="17" t="s">
        <v>691</v>
      </c>
      <c r="S149" s="47">
        <v>3350000</v>
      </c>
      <c r="T149" s="47">
        <f t="shared" si="8"/>
        <v>3350000</v>
      </c>
      <c r="U149" s="40">
        <f t="shared" si="9"/>
        <v>3752000.0000000005</v>
      </c>
      <c r="V149" s="21"/>
      <c r="W149" s="22">
        <v>2017</v>
      </c>
      <c r="X149" s="22"/>
    </row>
    <row r="150" spans="1:24" ht="409.5" x14ac:dyDescent="0.35">
      <c r="A150" s="16" t="s">
        <v>243</v>
      </c>
      <c r="B150" s="17" t="s">
        <v>559</v>
      </c>
      <c r="C150" s="17" t="s">
        <v>520</v>
      </c>
      <c r="D150" s="17" t="s">
        <v>521</v>
      </c>
      <c r="E150" s="17" t="s">
        <v>522</v>
      </c>
      <c r="F150" s="17" t="s">
        <v>731</v>
      </c>
      <c r="G150" s="18" t="s">
        <v>216</v>
      </c>
      <c r="H150" s="19"/>
      <c r="I150" s="17" t="s">
        <v>560</v>
      </c>
      <c r="J150" s="17" t="s">
        <v>561</v>
      </c>
      <c r="K150" s="17" t="s">
        <v>730</v>
      </c>
      <c r="L150" s="17" t="s">
        <v>561</v>
      </c>
      <c r="M150" s="17" t="s">
        <v>691</v>
      </c>
      <c r="N150" s="17" t="s">
        <v>523</v>
      </c>
      <c r="O150" s="17" t="s">
        <v>662</v>
      </c>
      <c r="P150" s="18" t="s">
        <v>691</v>
      </c>
      <c r="Q150" s="18" t="s">
        <v>691</v>
      </c>
      <c r="R150" s="17" t="s">
        <v>691</v>
      </c>
      <c r="S150" s="47">
        <v>1500000</v>
      </c>
      <c r="T150" s="47">
        <f t="shared" si="8"/>
        <v>1500000</v>
      </c>
      <c r="U150" s="40">
        <f t="shared" si="9"/>
        <v>1680000.0000000002</v>
      </c>
      <c r="V150" s="21"/>
      <c r="W150" s="22">
        <v>2017</v>
      </c>
      <c r="X150" s="22"/>
    </row>
    <row r="151" spans="1:24" ht="204" x14ac:dyDescent="0.35">
      <c r="A151" s="16" t="s">
        <v>244</v>
      </c>
      <c r="B151" s="17" t="s">
        <v>559</v>
      </c>
      <c r="C151" s="17" t="s">
        <v>534</v>
      </c>
      <c r="D151" s="17" t="s">
        <v>535</v>
      </c>
      <c r="E151" s="17" t="s">
        <v>535</v>
      </c>
      <c r="F151" s="17" t="s">
        <v>732</v>
      </c>
      <c r="G151" s="18" t="s">
        <v>216</v>
      </c>
      <c r="H151" s="19"/>
      <c r="I151" s="17" t="s">
        <v>560</v>
      </c>
      <c r="J151" s="17" t="s">
        <v>561</v>
      </c>
      <c r="K151" s="17" t="s">
        <v>676</v>
      </c>
      <c r="L151" s="17" t="s">
        <v>561</v>
      </c>
      <c r="M151" s="17" t="s">
        <v>691</v>
      </c>
      <c r="N151" s="17" t="s">
        <v>733</v>
      </c>
      <c r="O151" s="17" t="s">
        <v>662</v>
      </c>
      <c r="P151" s="18" t="s">
        <v>691</v>
      </c>
      <c r="Q151" s="18" t="s">
        <v>691</v>
      </c>
      <c r="R151" s="17" t="s">
        <v>691</v>
      </c>
      <c r="S151" s="47">
        <v>268000</v>
      </c>
      <c r="T151" s="47">
        <f t="shared" si="8"/>
        <v>268000</v>
      </c>
      <c r="U151" s="40">
        <f t="shared" si="9"/>
        <v>300160</v>
      </c>
      <c r="V151" s="21"/>
      <c r="W151" s="22">
        <v>2017</v>
      </c>
      <c r="X151" s="22"/>
    </row>
    <row r="152" spans="1:24" ht="229.5" x14ac:dyDescent="0.35">
      <c r="A152" s="16" t="s">
        <v>245</v>
      </c>
      <c r="B152" s="17" t="s">
        <v>559</v>
      </c>
      <c r="C152" s="17" t="s">
        <v>734</v>
      </c>
      <c r="D152" s="17" t="s">
        <v>735</v>
      </c>
      <c r="E152" s="17" t="s">
        <v>735</v>
      </c>
      <c r="F152" s="17" t="s">
        <v>736</v>
      </c>
      <c r="G152" s="18" t="s">
        <v>216</v>
      </c>
      <c r="H152" s="19"/>
      <c r="I152" s="17" t="s">
        <v>560</v>
      </c>
      <c r="J152" s="17" t="s">
        <v>561</v>
      </c>
      <c r="K152" s="17" t="s">
        <v>617</v>
      </c>
      <c r="L152" s="17" t="s">
        <v>561</v>
      </c>
      <c r="M152" s="17" t="s">
        <v>691</v>
      </c>
      <c r="N152" s="17" t="s">
        <v>381</v>
      </c>
      <c r="O152" s="17" t="s">
        <v>662</v>
      </c>
      <c r="P152" s="18" t="s">
        <v>691</v>
      </c>
      <c r="Q152" s="18" t="s">
        <v>691</v>
      </c>
      <c r="R152" s="17" t="s">
        <v>691</v>
      </c>
      <c r="S152" s="47">
        <v>2232000</v>
      </c>
      <c r="T152" s="47">
        <f t="shared" si="8"/>
        <v>2232000</v>
      </c>
      <c r="U152" s="40">
        <f t="shared" si="9"/>
        <v>2499840.0000000005</v>
      </c>
      <c r="V152" s="21"/>
      <c r="W152" s="22">
        <v>2017</v>
      </c>
      <c r="X152" s="22"/>
    </row>
    <row r="153" spans="1:24" ht="204" x14ac:dyDescent="0.35">
      <c r="A153" s="16" t="s">
        <v>247</v>
      </c>
      <c r="B153" s="17" t="s">
        <v>559</v>
      </c>
      <c r="C153" s="17" t="s">
        <v>737</v>
      </c>
      <c r="D153" s="17" t="s">
        <v>738</v>
      </c>
      <c r="E153" s="17" t="s">
        <v>738</v>
      </c>
      <c r="F153" s="17" t="s">
        <v>739</v>
      </c>
      <c r="G153" s="18" t="s">
        <v>295</v>
      </c>
      <c r="H153" s="19"/>
      <c r="I153" s="17" t="s">
        <v>560</v>
      </c>
      <c r="J153" s="17" t="s">
        <v>561</v>
      </c>
      <c r="K153" s="17" t="s">
        <v>740</v>
      </c>
      <c r="L153" s="17" t="s">
        <v>561</v>
      </c>
      <c r="M153" s="17" t="s">
        <v>691</v>
      </c>
      <c r="N153" s="17" t="s">
        <v>741</v>
      </c>
      <c r="O153" s="17" t="s">
        <v>662</v>
      </c>
      <c r="P153" s="18" t="s">
        <v>691</v>
      </c>
      <c r="Q153" s="18" t="s">
        <v>691</v>
      </c>
      <c r="R153" s="17" t="s">
        <v>691</v>
      </c>
      <c r="S153" s="47">
        <v>12500000</v>
      </c>
      <c r="T153" s="47">
        <f t="shared" si="8"/>
        <v>12500000</v>
      </c>
      <c r="U153" s="40">
        <f t="shared" si="9"/>
        <v>14000000.000000002</v>
      </c>
      <c r="V153" s="21"/>
      <c r="W153" s="22">
        <v>2017</v>
      </c>
      <c r="X153" s="22"/>
    </row>
    <row r="154" spans="1:24" ht="204" x14ac:dyDescent="0.35">
      <c r="A154" s="16" t="s">
        <v>249</v>
      </c>
      <c r="B154" s="17" t="s">
        <v>559</v>
      </c>
      <c r="C154" s="17" t="s">
        <v>742</v>
      </c>
      <c r="D154" s="17" t="s">
        <v>743</v>
      </c>
      <c r="E154" s="17" t="s">
        <v>743</v>
      </c>
      <c r="F154" s="17" t="s">
        <v>744</v>
      </c>
      <c r="G154" s="37" t="s">
        <v>28</v>
      </c>
      <c r="H154" s="19"/>
      <c r="I154" s="17" t="s">
        <v>560</v>
      </c>
      <c r="J154" s="17" t="s">
        <v>561</v>
      </c>
      <c r="K154" s="17" t="s">
        <v>657</v>
      </c>
      <c r="L154" s="17" t="s">
        <v>561</v>
      </c>
      <c r="M154" s="17" t="s">
        <v>691</v>
      </c>
      <c r="N154" s="17" t="s">
        <v>745</v>
      </c>
      <c r="O154" s="17" t="s">
        <v>662</v>
      </c>
      <c r="P154" s="18" t="s">
        <v>691</v>
      </c>
      <c r="Q154" s="18" t="s">
        <v>691</v>
      </c>
      <c r="R154" s="17" t="s">
        <v>691</v>
      </c>
      <c r="S154" s="47">
        <v>297000</v>
      </c>
      <c r="T154" s="47">
        <f t="shared" si="8"/>
        <v>297000</v>
      </c>
      <c r="U154" s="40">
        <f t="shared" si="9"/>
        <v>332640.00000000006</v>
      </c>
      <c r="V154" s="21"/>
      <c r="W154" s="22">
        <v>2017</v>
      </c>
      <c r="X154" s="22"/>
    </row>
    <row r="155" spans="1:24" ht="204" x14ac:dyDescent="0.35">
      <c r="A155" s="16" t="s">
        <v>251</v>
      </c>
      <c r="B155" s="17" t="s">
        <v>559</v>
      </c>
      <c r="C155" s="17" t="s">
        <v>517</v>
      </c>
      <c r="D155" s="17" t="s">
        <v>518</v>
      </c>
      <c r="E155" s="17" t="s">
        <v>519</v>
      </c>
      <c r="F155" s="17"/>
      <c r="G155" s="18" t="s">
        <v>216</v>
      </c>
      <c r="H155" s="19"/>
      <c r="I155" s="17" t="s">
        <v>560</v>
      </c>
      <c r="J155" s="17" t="s">
        <v>561</v>
      </c>
      <c r="K155" s="17" t="s">
        <v>566</v>
      </c>
      <c r="L155" s="17" t="s">
        <v>561</v>
      </c>
      <c r="M155" s="17" t="s">
        <v>691</v>
      </c>
      <c r="N155" s="17" t="s">
        <v>693</v>
      </c>
      <c r="O155" s="17" t="s">
        <v>662</v>
      </c>
      <c r="P155" s="18" t="s">
        <v>691</v>
      </c>
      <c r="Q155" s="18" t="s">
        <v>691</v>
      </c>
      <c r="R155" s="17" t="s">
        <v>691</v>
      </c>
      <c r="S155" s="47">
        <v>4000000</v>
      </c>
      <c r="T155" s="47">
        <f t="shared" si="8"/>
        <v>4000000</v>
      </c>
      <c r="U155" s="40">
        <f t="shared" si="9"/>
        <v>4480000</v>
      </c>
      <c r="V155" s="21"/>
      <c r="W155" s="22">
        <v>2017</v>
      </c>
      <c r="X155" s="22"/>
    </row>
    <row r="156" spans="1:24" ht="204" x14ac:dyDescent="0.35">
      <c r="A156" s="16" t="s">
        <v>252</v>
      </c>
      <c r="B156" s="17" t="s">
        <v>559</v>
      </c>
      <c r="C156" s="17" t="s">
        <v>746</v>
      </c>
      <c r="D156" s="17" t="s">
        <v>747</v>
      </c>
      <c r="E156" s="17" t="s">
        <v>747</v>
      </c>
      <c r="F156" s="17" t="s">
        <v>748</v>
      </c>
      <c r="G156" s="18" t="s">
        <v>216</v>
      </c>
      <c r="H156" s="19"/>
      <c r="I156" s="17" t="s">
        <v>560</v>
      </c>
      <c r="J156" s="17" t="s">
        <v>561</v>
      </c>
      <c r="K156" s="17" t="s">
        <v>749</v>
      </c>
      <c r="L156" s="17" t="s">
        <v>561</v>
      </c>
      <c r="M156" s="17" t="s">
        <v>691</v>
      </c>
      <c r="N156" s="17" t="s">
        <v>381</v>
      </c>
      <c r="O156" s="17" t="s">
        <v>662</v>
      </c>
      <c r="P156" s="18" t="s">
        <v>691</v>
      </c>
      <c r="Q156" s="18" t="s">
        <v>691</v>
      </c>
      <c r="R156" s="17" t="s">
        <v>691</v>
      </c>
      <c r="S156" s="47">
        <v>7000000</v>
      </c>
      <c r="T156" s="47">
        <f t="shared" si="8"/>
        <v>7000000</v>
      </c>
      <c r="U156" s="40">
        <f t="shared" si="9"/>
        <v>7840000.0000000009</v>
      </c>
      <c r="V156" s="21"/>
      <c r="W156" s="22">
        <v>2017</v>
      </c>
      <c r="X156" s="22"/>
    </row>
    <row r="157" spans="1:24" ht="204" x14ac:dyDescent="0.35">
      <c r="A157" s="16" t="s">
        <v>253</v>
      </c>
      <c r="B157" s="17" t="s">
        <v>559</v>
      </c>
      <c r="C157" s="17" t="s">
        <v>750</v>
      </c>
      <c r="D157" s="17" t="s">
        <v>751</v>
      </c>
      <c r="E157" s="17" t="s">
        <v>752</v>
      </c>
      <c r="F157" s="17" t="s">
        <v>753</v>
      </c>
      <c r="G157" s="18" t="s">
        <v>216</v>
      </c>
      <c r="H157" s="19"/>
      <c r="I157" s="17" t="s">
        <v>560</v>
      </c>
      <c r="J157" s="17" t="s">
        <v>561</v>
      </c>
      <c r="K157" s="17" t="s">
        <v>749</v>
      </c>
      <c r="L157" s="17" t="s">
        <v>561</v>
      </c>
      <c r="M157" s="17" t="s">
        <v>691</v>
      </c>
      <c r="N157" s="17" t="s">
        <v>381</v>
      </c>
      <c r="O157" s="17" t="s">
        <v>662</v>
      </c>
      <c r="P157" s="18" t="s">
        <v>691</v>
      </c>
      <c r="Q157" s="18" t="s">
        <v>691</v>
      </c>
      <c r="R157" s="17" t="s">
        <v>691</v>
      </c>
      <c r="S157" s="47">
        <v>1929000</v>
      </c>
      <c r="T157" s="47">
        <f t="shared" si="8"/>
        <v>1929000</v>
      </c>
      <c r="U157" s="40">
        <f t="shared" si="9"/>
        <v>2160480</v>
      </c>
      <c r="V157" s="21"/>
      <c r="W157" s="22">
        <v>2017</v>
      </c>
      <c r="X157" s="22"/>
    </row>
    <row r="158" spans="1:24" ht="204" x14ac:dyDescent="0.35">
      <c r="A158" s="16" t="s">
        <v>254</v>
      </c>
      <c r="B158" s="17" t="s">
        <v>559</v>
      </c>
      <c r="C158" s="17" t="s">
        <v>489</v>
      </c>
      <c r="D158" s="17" t="s">
        <v>490</v>
      </c>
      <c r="E158" s="17" t="s">
        <v>490</v>
      </c>
      <c r="F158" s="17" t="s">
        <v>754</v>
      </c>
      <c r="G158" s="37" t="s">
        <v>28</v>
      </c>
      <c r="H158" s="19"/>
      <c r="I158" s="17" t="s">
        <v>560</v>
      </c>
      <c r="J158" s="17" t="s">
        <v>561</v>
      </c>
      <c r="K158" s="17" t="s">
        <v>749</v>
      </c>
      <c r="L158" s="17" t="s">
        <v>561</v>
      </c>
      <c r="M158" s="17" t="s">
        <v>691</v>
      </c>
      <c r="N158" s="17" t="s">
        <v>755</v>
      </c>
      <c r="O158" s="17" t="s">
        <v>662</v>
      </c>
      <c r="P158" s="18" t="s">
        <v>691</v>
      </c>
      <c r="Q158" s="18" t="s">
        <v>691</v>
      </c>
      <c r="R158" s="17" t="s">
        <v>691</v>
      </c>
      <c r="S158" s="47">
        <v>1000000</v>
      </c>
      <c r="T158" s="47">
        <f t="shared" si="8"/>
        <v>1000000</v>
      </c>
      <c r="U158" s="40">
        <f t="shared" si="9"/>
        <v>1120000</v>
      </c>
      <c r="V158" s="21"/>
      <c r="W158" s="22">
        <v>2017</v>
      </c>
      <c r="X158" s="22"/>
    </row>
    <row r="159" spans="1:24" ht="127.5" x14ac:dyDescent="0.35">
      <c r="A159" s="16" t="s">
        <v>255</v>
      </c>
      <c r="B159" s="17" t="s">
        <v>559</v>
      </c>
      <c r="C159" s="17" t="s">
        <v>555</v>
      </c>
      <c r="D159" s="17" t="s">
        <v>556</v>
      </c>
      <c r="E159" s="17" t="s">
        <v>556</v>
      </c>
      <c r="F159" s="17"/>
      <c r="G159" s="37" t="s">
        <v>28</v>
      </c>
      <c r="H159" s="19"/>
      <c r="I159" s="17" t="s">
        <v>560</v>
      </c>
      <c r="J159" s="17" t="s">
        <v>561</v>
      </c>
      <c r="K159" s="17" t="s">
        <v>657</v>
      </c>
      <c r="L159" s="17" t="s">
        <v>561</v>
      </c>
      <c r="M159" s="17" t="s">
        <v>691</v>
      </c>
      <c r="N159" s="17" t="s">
        <v>756</v>
      </c>
      <c r="O159" s="17" t="s">
        <v>757</v>
      </c>
      <c r="P159" s="18" t="s">
        <v>691</v>
      </c>
      <c r="Q159" s="18" t="s">
        <v>691</v>
      </c>
      <c r="R159" s="17" t="s">
        <v>691</v>
      </c>
      <c r="S159" s="47">
        <v>2000000</v>
      </c>
      <c r="T159" s="47">
        <f t="shared" si="8"/>
        <v>2000000</v>
      </c>
      <c r="U159" s="40">
        <f t="shared" si="9"/>
        <v>2240000</v>
      </c>
      <c r="V159" s="21"/>
      <c r="W159" s="22">
        <v>2017</v>
      </c>
      <c r="X159" s="22"/>
    </row>
    <row r="160" spans="1:24" ht="127.5" x14ac:dyDescent="0.35">
      <c r="A160" s="16" t="s">
        <v>257</v>
      </c>
      <c r="B160" s="17" t="s">
        <v>559</v>
      </c>
      <c r="C160" s="17" t="s">
        <v>524</v>
      </c>
      <c r="D160" s="17" t="s">
        <v>525</v>
      </c>
      <c r="E160" s="17" t="s">
        <v>525</v>
      </c>
      <c r="F160" s="17" t="s">
        <v>526</v>
      </c>
      <c r="G160" s="37" t="s">
        <v>28</v>
      </c>
      <c r="H160" s="19"/>
      <c r="I160" s="17" t="s">
        <v>560</v>
      </c>
      <c r="J160" s="17" t="s">
        <v>561</v>
      </c>
      <c r="K160" s="17" t="s">
        <v>657</v>
      </c>
      <c r="L160" s="17" t="s">
        <v>561</v>
      </c>
      <c r="M160" s="17" t="s">
        <v>691</v>
      </c>
      <c r="N160" s="17" t="s">
        <v>758</v>
      </c>
      <c r="O160" s="17" t="s">
        <v>757</v>
      </c>
      <c r="P160" s="18" t="s">
        <v>691</v>
      </c>
      <c r="Q160" s="18" t="s">
        <v>691</v>
      </c>
      <c r="R160" s="17" t="s">
        <v>691</v>
      </c>
      <c r="S160" s="47">
        <v>150000</v>
      </c>
      <c r="T160" s="47">
        <f t="shared" si="8"/>
        <v>150000</v>
      </c>
      <c r="U160" s="40">
        <f t="shared" si="9"/>
        <v>168000.00000000003</v>
      </c>
      <c r="V160" s="21"/>
      <c r="W160" s="22">
        <v>2017</v>
      </c>
      <c r="X160" s="22"/>
    </row>
    <row r="161" spans="1:24" ht="127.5" x14ac:dyDescent="0.35">
      <c r="A161" s="16" t="s">
        <v>259</v>
      </c>
      <c r="B161" s="17" t="s">
        <v>559</v>
      </c>
      <c r="C161" s="17" t="s">
        <v>528</v>
      </c>
      <c r="D161" s="17" t="s">
        <v>529</v>
      </c>
      <c r="E161" s="17" t="s">
        <v>529</v>
      </c>
      <c r="F161" s="17" t="s">
        <v>530</v>
      </c>
      <c r="G161" s="37" t="s">
        <v>28</v>
      </c>
      <c r="H161" s="19"/>
      <c r="I161" s="17" t="s">
        <v>560</v>
      </c>
      <c r="J161" s="17" t="s">
        <v>561</v>
      </c>
      <c r="K161" s="17" t="s">
        <v>657</v>
      </c>
      <c r="L161" s="17" t="s">
        <v>561</v>
      </c>
      <c r="M161" s="17" t="s">
        <v>691</v>
      </c>
      <c r="N161" s="17" t="s">
        <v>758</v>
      </c>
      <c r="O161" s="17" t="s">
        <v>757</v>
      </c>
      <c r="P161" s="18" t="s">
        <v>691</v>
      </c>
      <c r="Q161" s="18" t="s">
        <v>691</v>
      </c>
      <c r="R161" s="17" t="s">
        <v>691</v>
      </c>
      <c r="S161" s="47">
        <v>500000</v>
      </c>
      <c r="T161" s="47">
        <f t="shared" si="8"/>
        <v>500000</v>
      </c>
      <c r="U161" s="40">
        <f t="shared" si="9"/>
        <v>560000</v>
      </c>
      <c r="V161" s="21"/>
      <c r="W161" s="22">
        <v>2017</v>
      </c>
      <c r="X161" s="22"/>
    </row>
    <row r="162" spans="1:24" ht="280.5" x14ac:dyDescent="0.35">
      <c r="A162" s="16" t="s">
        <v>261</v>
      </c>
      <c r="B162" s="17" t="s">
        <v>559</v>
      </c>
      <c r="C162" s="17" t="s">
        <v>759</v>
      </c>
      <c r="D162" s="17" t="s">
        <v>760</v>
      </c>
      <c r="E162" s="17" t="s">
        <v>761</v>
      </c>
      <c r="F162" s="17" t="s">
        <v>762</v>
      </c>
      <c r="G162" s="37" t="s">
        <v>28</v>
      </c>
      <c r="H162" s="19"/>
      <c r="I162" s="17" t="s">
        <v>560</v>
      </c>
      <c r="J162" s="17" t="s">
        <v>561</v>
      </c>
      <c r="K162" s="17" t="s">
        <v>730</v>
      </c>
      <c r="L162" s="17" t="s">
        <v>561</v>
      </c>
      <c r="M162" s="17" t="s">
        <v>691</v>
      </c>
      <c r="N162" s="17" t="s">
        <v>381</v>
      </c>
      <c r="O162" s="17" t="s">
        <v>662</v>
      </c>
      <c r="P162" s="18" t="s">
        <v>691</v>
      </c>
      <c r="Q162" s="18" t="s">
        <v>691</v>
      </c>
      <c r="R162" s="17" t="s">
        <v>691</v>
      </c>
      <c r="S162" s="47">
        <v>100000</v>
      </c>
      <c r="T162" s="47">
        <f t="shared" si="8"/>
        <v>100000</v>
      </c>
      <c r="U162" s="40">
        <f t="shared" si="9"/>
        <v>112000.00000000001</v>
      </c>
      <c r="V162" s="21"/>
      <c r="W162" s="22">
        <v>2017</v>
      </c>
      <c r="X162" s="22"/>
    </row>
    <row r="163" spans="1:24" ht="204" x14ac:dyDescent="0.35">
      <c r="A163" s="16" t="s">
        <v>262</v>
      </c>
      <c r="B163" s="17" t="s">
        <v>559</v>
      </c>
      <c r="C163" s="17" t="s">
        <v>552</v>
      </c>
      <c r="D163" s="17" t="s">
        <v>553</v>
      </c>
      <c r="E163" s="17" t="s">
        <v>553</v>
      </c>
      <c r="F163" s="17" t="s">
        <v>271</v>
      </c>
      <c r="G163" s="37" t="s">
        <v>28</v>
      </c>
      <c r="H163" s="19"/>
      <c r="I163" s="17" t="s">
        <v>560</v>
      </c>
      <c r="J163" s="17" t="s">
        <v>561</v>
      </c>
      <c r="K163" s="17" t="s">
        <v>692</v>
      </c>
      <c r="L163" s="17" t="s">
        <v>561</v>
      </c>
      <c r="M163" s="17" t="s">
        <v>691</v>
      </c>
      <c r="N163" s="17" t="s">
        <v>693</v>
      </c>
      <c r="O163" s="17" t="s">
        <v>662</v>
      </c>
      <c r="P163" s="18" t="s">
        <v>691</v>
      </c>
      <c r="Q163" s="18" t="s">
        <v>691</v>
      </c>
      <c r="R163" s="17" t="s">
        <v>691</v>
      </c>
      <c r="S163" s="47">
        <v>1500000</v>
      </c>
      <c r="T163" s="47">
        <f t="shared" si="8"/>
        <v>1500000</v>
      </c>
      <c r="U163" s="40">
        <f t="shared" si="9"/>
        <v>1680000.0000000002</v>
      </c>
      <c r="V163" s="21"/>
      <c r="W163" s="22">
        <v>2017</v>
      </c>
      <c r="X163" s="22"/>
    </row>
    <row r="164" spans="1:24" ht="280.5" x14ac:dyDescent="0.35">
      <c r="A164" s="16" t="s">
        <v>263</v>
      </c>
      <c r="B164" s="17" t="s">
        <v>559</v>
      </c>
      <c r="C164" s="17" t="s">
        <v>532</v>
      </c>
      <c r="D164" s="17" t="s">
        <v>533</v>
      </c>
      <c r="E164" s="17" t="s">
        <v>533</v>
      </c>
      <c r="F164" s="17"/>
      <c r="G164" s="18" t="s">
        <v>216</v>
      </c>
      <c r="H164" s="19"/>
      <c r="I164" s="17" t="s">
        <v>560</v>
      </c>
      <c r="J164" s="17" t="s">
        <v>561</v>
      </c>
      <c r="K164" s="17" t="s">
        <v>676</v>
      </c>
      <c r="L164" s="17" t="s">
        <v>561</v>
      </c>
      <c r="M164" s="17" t="s">
        <v>691</v>
      </c>
      <c r="N164" s="17" t="s">
        <v>763</v>
      </c>
      <c r="O164" s="17" t="s">
        <v>662</v>
      </c>
      <c r="P164" s="18" t="s">
        <v>691</v>
      </c>
      <c r="Q164" s="18" t="s">
        <v>691</v>
      </c>
      <c r="R164" s="17" t="s">
        <v>691</v>
      </c>
      <c r="S164" s="47">
        <v>4202000</v>
      </c>
      <c r="T164" s="47">
        <f t="shared" si="8"/>
        <v>4202000</v>
      </c>
      <c r="U164" s="40">
        <f t="shared" si="9"/>
        <v>4706240</v>
      </c>
      <c r="V164" s="21"/>
      <c r="W164" s="22">
        <v>2017</v>
      </c>
      <c r="X164" s="22"/>
    </row>
    <row r="165" spans="1:24" ht="178.5" x14ac:dyDescent="0.35">
      <c r="A165" s="16" t="s">
        <v>264</v>
      </c>
      <c r="B165" s="17" t="s">
        <v>559</v>
      </c>
      <c r="C165" s="17" t="s">
        <v>540</v>
      </c>
      <c r="D165" s="17" t="s">
        <v>541</v>
      </c>
      <c r="E165" s="17" t="s">
        <v>541</v>
      </c>
      <c r="F165" s="17" t="s">
        <v>764</v>
      </c>
      <c r="G165" s="37" t="s">
        <v>28</v>
      </c>
      <c r="H165" s="19"/>
      <c r="I165" s="17" t="s">
        <v>560</v>
      </c>
      <c r="J165" s="17" t="s">
        <v>561</v>
      </c>
      <c r="K165" s="17" t="s">
        <v>562</v>
      </c>
      <c r="L165" s="17" t="s">
        <v>561</v>
      </c>
      <c r="M165" s="17" t="s">
        <v>691</v>
      </c>
      <c r="N165" s="17" t="s">
        <v>693</v>
      </c>
      <c r="O165" s="17" t="s">
        <v>765</v>
      </c>
      <c r="P165" s="18" t="s">
        <v>691</v>
      </c>
      <c r="Q165" s="18" t="s">
        <v>691</v>
      </c>
      <c r="R165" s="17" t="s">
        <v>691</v>
      </c>
      <c r="S165" s="47">
        <v>3089000</v>
      </c>
      <c r="T165" s="47">
        <f t="shared" si="8"/>
        <v>3089000</v>
      </c>
      <c r="U165" s="40">
        <f t="shared" si="9"/>
        <v>3459680.0000000005</v>
      </c>
      <c r="V165" s="21"/>
      <c r="W165" s="22">
        <v>2017</v>
      </c>
      <c r="X165" s="22"/>
    </row>
    <row r="166" spans="1:24" ht="306" x14ac:dyDescent="0.35">
      <c r="A166" s="16" t="s">
        <v>265</v>
      </c>
      <c r="B166" s="17" t="s">
        <v>559</v>
      </c>
      <c r="C166" s="17" t="s">
        <v>542</v>
      </c>
      <c r="D166" s="17" t="s">
        <v>543</v>
      </c>
      <c r="E166" s="17" t="s">
        <v>543</v>
      </c>
      <c r="F166" s="17" t="s">
        <v>766</v>
      </c>
      <c r="G166" s="37" t="s">
        <v>28</v>
      </c>
      <c r="H166" s="19"/>
      <c r="I166" s="17" t="s">
        <v>560</v>
      </c>
      <c r="J166" s="17" t="s">
        <v>561</v>
      </c>
      <c r="K166" s="17" t="s">
        <v>562</v>
      </c>
      <c r="L166" s="17" t="s">
        <v>561</v>
      </c>
      <c r="M166" s="17" t="s">
        <v>691</v>
      </c>
      <c r="N166" s="17" t="s">
        <v>693</v>
      </c>
      <c r="O166" s="17" t="s">
        <v>765</v>
      </c>
      <c r="P166" s="18" t="s">
        <v>691</v>
      </c>
      <c r="Q166" s="18" t="s">
        <v>691</v>
      </c>
      <c r="R166" s="17" t="s">
        <v>691</v>
      </c>
      <c r="S166" s="47">
        <v>1790000</v>
      </c>
      <c r="T166" s="47">
        <f t="shared" si="8"/>
        <v>1790000</v>
      </c>
      <c r="U166" s="40">
        <f t="shared" si="9"/>
        <v>2004800.0000000002</v>
      </c>
      <c r="V166" s="21"/>
      <c r="W166" s="22">
        <v>2017</v>
      </c>
      <c r="X166" s="22"/>
    </row>
    <row r="167" spans="1:24" ht="178.5" x14ac:dyDescent="0.35">
      <c r="A167" s="16" t="s">
        <v>266</v>
      </c>
      <c r="B167" s="17" t="s">
        <v>559</v>
      </c>
      <c r="C167" s="17" t="s">
        <v>544</v>
      </c>
      <c r="D167" s="17" t="s">
        <v>256</v>
      </c>
      <c r="E167" s="17" t="s">
        <v>256</v>
      </c>
      <c r="F167" s="17" t="s">
        <v>545</v>
      </c>
      <c r="G167" s="37" t="s">
        <v>28</v>
      </c>
      <c r="H167" s="19"/>
      <c r="I167" s="17" t="s">
        <v>560</v>
      </c>
      <c r="J167" s="17" t="s">
        <v>561</v>
      </c>
      <c r="K167" s="17" t="s">
        <v>562</v>
      </c>
      <c r="L167" s="17" t="s">
        <v>561</v>
      </c>
      <c r="M167" s="17" t="s">
        <v>691</v>
      </c>
      <c r="N167" s="17" t="s">
        <v>693</v>
      </c>
      <c r="O167" s="17" t="s">
        <v>765</v>
      </c>
      <c r="P167" s="18" t="s">
        <v>691</v>
      </c>
      <c r="Q167" s="18" t="s">
        <v>691</v>
      </c>
      <c r="R167" s="17" t="s">
        <v>691</v>
      </c>
      <c r="S167" s="47">
        <v>4839000</v>
      </c>
      <c r="T167" s="47">
        <f t="shared" si="8"/>
        <v>4839000</v>
      </c>
      <c r="U167" s="40">
        <f t="shared" si="9"/>
        <v>5419680.0000000009</v>
      </c>
      <c r="V167" s="21"/>
      <c r="W167" s="22">
        <v>2017</v>
      </c>
      <c r="X167" s="22"/>
    </row>
    <row r="168" spans="1:24" ht="178.5" x14ac:dyDescent="0.35">
      <c r="A168" s="16" t="s">
        <v>267</v>
      </c>
      <c r="B168" s="17" t="s">
        <v>559</v>
      </c>
      <c r="C168" s="17" t="s">
        <v>511</v>
      </c>
      <c r="D168" s="17" t="s">
        <v>260</v>
      </c>
      <c r="E168" s="17" t="s">
        <v>260</v>
      </c>
      <c r="F168" s="17" t="s">
        <v>767</v>
      </c>
      <c r="G168" s="37" t="s">
        <v>28</v>
      </c>
      <c r="H168" s="19"/>
      <c r="I168" s="17" t="s">
        <v>560</v>
      </c>
      <c r="J168" s="17" t="s">
        <v>561</v>
      </c>
      <c r="K168" s="17" t="s">
        <v>749</v>
      </c>
      <c r="L168" s="17" t="s">
        <v>561</v>
      </c>
      <c r="M168" s="17" t="s">
        <v>691</v>
      </c>
      <c r="N168" s="17" t="s">
        <v>693</v>
      </c>
      <c r="O168" s="17" t="s">
        <v>768</v>
      </c>
      <c r="P168" s="18" t="s">
        <v>691</v>
      </c>
      <c r="Q168" s="18" t="s">
        <v>691</v>
      </c>
      <c r="R168" s="17" t="s">
        <v>691</v>
      </c>
      <c r="S168" s="47">
        <v>100000</v>
      </c>
      <c r="T168" s="47">
        <f t="shared" si="8"/>
        <v>100000</v>
      </c>
      <c r="U168" s="40">
        <f t="shared" si="9"/>
        <v>112000.00000000001</v>
      </c>
      <c r="V168" s="21"/>
      <c r="W168" s="22">
        <v>2017</v>
      </c>
      <c r="X168" s="22"/>
    </row>
    <row r="169" spans="1:24" ht="255" x14ac:dyDescent="0.35">
      <c r="A169" s="16" t="s">
        <v>268</v>
      </c>
      <c r="B169" s="17" t="s">
        <v>559</v>
      </c>
      <c r="C169" s="17" t="s">
        <v>511</v>
      </c>
      <c r="D169" s="17" t="s">
        <v>260</v>
      </c>
      <c r="E169" s="17" t="s">
        <v>260</v>
      </c>
      <c r="F169" s="17" t="s">
        <v>297</v>
      </c>
      <c r="G169" s="37" t="s">
        <v>28</v>
      </c>
      <c r="H169" s="19"/>
      <c r="I169" s="17" t="s">
        <v>560</v>
      </c>
      <c r="J169" s="17" t="s">
        <v>561</v>
      </c>
      <c r="K169" s="17" t="s">
        <v>562</v>
      </c>
      <c r="L169" s="17" t="s">
        <v>561</v>
      </c>
      <c r="M169" s="17" t="s">
        <v>691</v>
      </c>
      <c r="N169" s="17" t="s">
        <v>693</v>
      </c>
      <c r="O169" s="17" t="s">
        <v>662</v>
      </c>
      <c r="P169" s="18" t="s">
        <v>691</v>
      </c>
      <c r="Q169" s="18" t="s">
        <v>691</v>
      </c>
      <c r="R169" s="17" t="s">
        <v>691</v>
      </c>
      <c r="S169" s="47">
        <v>35357000</v>
      </c>
      <c r="T169" s="47">
        <f t="shared" si="8"/>
        <v>35357000</v>
      </c>
      <c r="U169" s="40">
        <f t="shared" si="9"/>
        <v>39599840.000000007</v>
      </c>
      <c r="V169" s="21"/>
      <c r="W169" s="22">
        <v>2017</v>
      </c>
      <c r="X169" s="22"/>
    </row>
    <row r="170" spans="1:24" ht="204" x14ac:dyDescent="0.35">
      <c r="A170" s="16" t="s">
        <v>269</v>
      </c>
      <c r="B170" s="17" t="s">
        <v>559</v>
      </c>
      <c r="C170" s="16" t="s">
        <v>511</v>
      </c>
      <c r="D170" s="16" t="s">
        <v>260</v>
      </c>
      <c r="E170" s="16" t="s">
        <v>260</v>
      </c>
      <c r="F170" s="16" t="s">
        <v>769</v>
      </c>
      <c r="G170" s="37" t="s">
        <v>28</v>
      </c>
      <c r="H170" s="19"/>
      <c r="I170" s="17" t="s">
        <v>560</v>
      </c>
      <c r="J170" s="17" t="s">
        <v>561</v>
      </c>
      <c r="K170" s="16" t="s">
        <v>770</v>
      </c>
      <c r="L170" s="17" t="s">
        <v>561</v>
      </c>
      <c r="M170" s="17" t="s">
        <v>691</v>
      </c>
      <c r="N170" s="16" t="s">
        <v>693</v>
      </c>
      <c r="O170" s="17" t="s">
        <v>662</v>
      </c>
      <c r="P170" s="18" t="s">
        <v>691</v>
      </c>
      <c r="Q170" s="18" t="s">
        <v>691</v>
      </c>
      <c r="R170" s="17" t="s">
        <v>691</v>
      </c>
      <c r="S170" s="47">
        <v>1770000</v>
      </c>
      <c r="T170" s="47">
        <f t="shared" si="8"/>
        <v>1770000</v>
      </c>
      <c r="U170" s="40">
        <f t="shared" si="9"/>
        <v>1982400.0000000002</v>
      </c>
      <c r="V170" s="21"/>
      <c r="W170" s="22">
        <v>2017</v>
      </c>
      <c r="X170" s="22"/>
    </row>
    <row r="171" spans="1:24" ht="127.5" x14ac:dyDescent="0.35">
      <c r="A171" s="16" t="s">
        <v>270</v>
      </c>
      <c r="B171" s="17" t="s">
        <v>559</v>
      </c>
      <c r="C171" s="17" t="s">
        <v>771</v>
      </c>
      <c r="D171" s="17" t="s">
        <v>772</v>
      </c>
      <c r="E171" s="17" t="s">
        <v>772</v>
      </c>
      <c r="F171" s="17" t="s">
        <v>773</v>
      </c>
      <c r="G171" s="37" t="s">
        <v>28</v>
      </c>
      <c r="H171" s="19"/>
      <c r="I171" s="17" t="s">
        <v>560</v>
      </c>
      <c r="J171" s="17" t="s">
        <v>561</v>
      </c>
      <c r="K171" s="17" t="s">
        <v>699</v>
      </c>
      <c r="L171" s="17" t="s">
        <v>561</v>
      </c>
      <c r="M171" s="17" t="s">
        <v>691</v>
      </c>
      <c r="N171" s="16" t="s">
        <v>693</v>
      </c>
      <c r="O171" s="17" t="s">
        <v>768</v>
      </c>
      <c r="P171" s="18" t="s">
        <v>691</v>
      </c>
      <c r="Q171" s="18" t="s">
        <v>691</v>
      </c>
      <c r="R171" s="17" t="s">
        <v>691</v>
      </c>
      <c r="S171" s="47">
        <v>2300000</v>
      </c>
      <c r="T171" s="47">
        <f t="shared" si="8"/>
        <v>2300000</v>
      </c>
      <c r="U171" s="40">
        <f t="shared" si="9"/>
        <v>2576000.0000000005</v>
      </c>
      <c r="V171" s="21"/>
      <c r="W171" s="22">
        <v>2017</v>
      </c>
      <c r="X171" s="22"/>
    </row>
    <row r="172" spans="1:24" ht="127.5" x14ac:dyDescent="0.35">
      <c r="A172" s="16" t="s">
        <v>272</v>
      </c>
      <c r="B172" s="17" t="s">
        <v>559</v>
      </c>
      <c r="C172" s="17" t="s">
        <v>771</v>
      </c>
      <c r="D172" s="17" t="s">
        <v>772</v>
      </c>
      <c r="E172" s="17" t="s">
        <v>772</v>
      </c>
      <c r="F172" s="17" t="s">
        <v>774</v>
      </c>
      <c r="G172" s="37" t="s">
        <v>28</v>
      </c>
      <c r="H172" s="19"/>
      <c r="I172" s="17" t="s">
        <v>560</v>
      </c>
      <c r="J172" s="17" t="s">
        <v>561</v>
      </c>
      <c r="K172" s="17" t="s">
        <v>775</v>
      </c>
      <c r="L172" s="17" t="s">
        <v>561</v>
      </c>
      <c r="M172" s="17" t="s">
        <v>691</v>
      </c>
      <c r="N172" s="16" t="s">
        <v>693</v>
      </c>
      <c r="O172" s="17" t="s">
        <v>768</v>
      </c>
      <c r="P172" s="18" t="s">
        <v>691</v>
      </c>
      <c r="Q172" s="18" t="s">
        <v>691</v>
      </c>
      <c r="R172" s="17" t="s">
        <v>691</v>
      </c>
      <c r="S172" s="47">
        <v>200000</v>
      </c>
      <c r="T172" s="47">
        <f t="shared" si="8"/>
        <v>200000</v>
      </c>
      <c r="U172" s="40">
        <f t="shared" si="9"/>
        <v>224000.00000000003</v>
      </c>
      <c r="V172" s="21"/>
      <c r="W172" s="22">
        <v>2017</v>
      </c>
      <c r="X172" s="22"/>
    </row>
    <row r="173" spans="1:24" ht="255" x14ac:dyDescent="0.35">
      <c r="A173" s="16" t="s">
        <v>274</v>
      </c>
      <c r="B173" s="17" t="s">
        <v>559</v>
      </c>
      <c r="C173" s="17" t="s">
        <v>776</v>
      </c>
      <c r="D173" s="17" t="s">
        <v>777</v>
      </c>
      <c r="E173" s="17" t="s">
        <v>777</v>
      </c>
      <c r="F173" s="17" t="s">
        <v>778</v>
      </c>
      <c r="G173" s="18" t="s">
        <v>295</v>
      </c>
      <c r="H173" s="19"/>
      <c r="I173" s="17" t="s">
        <v>560</v>
      </c>
      <c r="J173" s="17" t="s">
        <v>561</v>
      </c>
      <c r="K173" s="17" t="s">
        <v>713</v>
      </c>
      <c r="L173" s="17" t="s">
        <v>561</v>
      </c>
      <c r="M173" s="17" t="s">
        <v>691</v>
      </c>
      <c r="N173" s="16" t="s">
        <v>693</v>
      </c>
      <c r="O173" s="17" t="s">
        <v>662</v>
      </c>
      <c r="P173" s="18" t="s">
        <v>691</v>
      </c>
      <c r="Q173" s="18" t="s">
        <v>691</v>
      </c>
      <c r="R173" s="17" t="s">
        <v>691</v>
      </c>
      <c r="S173" s="47">
        <v>14200000</v>
      </c>
      <c r="T173" s="47">
        <f t="shared" si="8"/>
        <v>14200000</v>
      </c>
      <c r="U173" s="40">
        <f t="shared" si="9"/>
        <v>15904000.000000002</v>
      </c>
      <c r="V173" s="21"/>
      <c r="W173" s="22">
        <v>2017</v>
      </c>
      <c r="X173" s="22"/>
    </row>
    <row r="174" spans="1:24" ht="204" x14ac:dyDescent="0.35">
      <c r="A174" s="16" t="s">
        <v>276</v>
      </c>
      <c r="B174" s="17" t="s">
        <v>559</v>
      </c>
      <c r="C174" s="17" t="s">
        <v>491</v>
      </c>
      <c r="D174" s="17" t="s">
        <v>492</v>
      </c>
      <c r="E174" s="17" t="s">
        <v>492</v>
      </c>
      <c r="F174" s="17" t="s">
        <v>493</v>
      </c>
      <c r="G174" s="18" t="s">
        <v>216</v>
      </c>
      <c r="H174" s="19"/>
      <c r="I174" s="17" t="s">
        <v>560</v>
      </c>
      <c r="J174" s="17" t="s">
        <v>561</v>
      </c>
      <c r="K174" s="17" t="s">
        <v>566</v>
      </c>
      <c r="L174" s="17" t="s">
        <v>561</v>
      </c>
      <c r="M174" s="17" t="s">
        <v>691</v>
      </c>
      <c r="N174" s="16" t="s">
        <v>779</v>
      </c>
      <c r="O174" s="17" t="s">
        <v>662</v>
      </c>
      <c r="P174" s="18" t="s">
        <v>691</v>
      </c>
      <c r="Q174" s="18" t="s">
        <v>691</v>
      </c>
      <c r="R174" s="17" t="s">
        <v>691</v>
      </c>
      <c r="S174" s="47">
        <v>800000</v>
      </c>
      <c r="T174" s="47">
        <f t="shared" si="8"/>
        <v>800000</v>
      </c>
      <c r="U174" s="40">
        <f t="shared" si="9"/>
        <v>896000.00000000012</v>
      </c>
      <c r="V174" s="21"/>
      <c r="W174" s="22">
        <v>2017</v>
      </c>
      <c r="X174" s="22"/>
    </row>
    <row r="175" spans="1:24" ht="204" x14ac:dyDescent="0.35">
      <c r="A175" s="16" t="s">
        <v>277</v>
      </c>
      <c r="B175" s="17" t="s">
        <v>559</v>
      </c>
      <c r="C175" s="17" t="s">
        <v>780</v>
      </c>
      <c r="D175" s="17" t="s">
        <v>781</v>
      </c>
      <c r="E175" s="17" t="s">
        <v>782</v>
      </c>
      <c r="F175" s="17" t="s">
        <v>783</v>
      </c>
      <c r="G175" s="18" t="s">
        <v>216</v>
      </c>
      <c r="H175" s="19"/>
      <c r="I175" s="17" t="s">
        <v>560</v>
      </c>
      <c r="J175" s="17" t="s">
        <v>561</v>
      </c>
      <c r="K175" s="17" t="s">
        <v>566</v>
      </c>
      <c r="L175" s="17" t="s">
        <v>561</v>
      </c>
      <c r="M175" s="17" t="s">
        <v>691</v>
      </c>
      <c r="N175" s="17" t="s">
        <v>755</v>
      </c>
      <c r="O175" s="17" t="s">
        <v>662</v>
      </c>
      <c r="P175" s="18" t="s">
        <v>691</v>
      </c>
      <c r="Q175" s="18" t="s">
        <v>691</v>
      </c>
      <c r="R175" s="17" t="s">
        <v>691</v>
      </c>
      <c r="S175" s="47">
        <v>1000000</v>
      </c>
      <c r="T175" s="47">
        <f t="shared" si="8"/>
        <v>1000000</v>
      </c>
      <c r="U175" s="40">
        <f t="shared" si="9"/>
        <v>1120000</v>
      </c>
      <c r="V175" s="21"/>
      <c r="W175" s="22">
        <v>2017</v>
      </c>
      <c r="X175" s="22"/>
    </row>
    <row r="176" spans="1:24" ht="204" x14ac:dyDescent="0.35">
      <c r="A176" s="16" t="s">
        <v>278</v>
      </c>
      <c r="B176" s="17" t="s">
        <v>559</v>
      </c>
      <c r="C176" s="17" t="s">
        <v>784</v>
      </c>
      <c r="D176" s="17" t="s">
        <v>785</v>
      </c>
      <c r="E176" s="17" t="s">
        <v>785</v>
      </c>
      <c r="F176" s="17"/>
      <c r="G176" s="18" t="s">
        <v>216</v>
      </c>
      <c r="H176" s="19"/>
      <c r="I176" s="17" t="s">
        <v>560</v>
      </c>
      <c r="J176" s="17" t="s">
        <v>561</v>
      </c>
      <c r="K176" s="17" t="s">
        <v>775</v>
      </c>
      <c r="L176" s="17" t="s">
        <v>561</v>
      </c>
      <c r="M176" s="17" t="s">
        <v>691</v>
      </c>
      <c r="N176" s="16" t="s">
        <v>779</v>
      </c>
      <c r="O176" s="17" t="s">
        <v>662</v>
      </c>
      <c r="P176" s="18" t="s">
        <v>691</v>
      </c>
      <c r="Q176" s="18" t="s">
        <v>691</v>
      </c>
      <c r="R176" s="17" t="s">
        <v>691</v>
      </c>
      <c r="S176" s="47">
        <v>1000000</v>
      </c>
      <c r="T176" s="47">
        <f t="shared" si="8"/>
        <v>1000000</v>
      </c>
      <c r="U176" s="40">
        <f t="shared" si="9"/>
        <v>1120000</v>
      </c>
      <c r="V176" s="21"/>
      <c r="W176" s="22">
        <v>2017</v>
      </c>
      <c r="X176" s="22"/>
    </row>
    <row r="177" spans="1:24" ht="204" x14ac:dyDescent="0.35">
      <c r="A177" s="16" t="s">
        <v>279</v>
      </c>
      <c r="B177" s="17" t="s">
        <v>559</v>
      </c>
      <c r="C177" s="17" t="s">
        <v>786</v>
      </c>
      <c r="D177" s="17" t="s">
        <v>787</v>
      </c>
      <c r="E177" s="17" t="s">
        <v>787</v>
      </c>
      <c r="F177" s="17" t="s">
        <v>788</v>
      </c>
      <c r="G177" s="18" t="s">
        <v>216</v>
      </c>
      <c r="H177" s="19"/>
      <c r="I177" s="17" t="s">
        <v>560</v>
      </c>
      <c r="J177" s="17" t="s">
        <v>561</v>
      </c>
      <c r="K177" s="17" t="s">
        <v>566</v>
      </c>
      <c r="L177" s="17" t="s">
        <v>561</v>
      </c>
      <c r="M177" s="17" t="s">
        <v>691</v>
      </c>
      <c r="N177" s="17" t="s">
        <v>381</v>
      </c>
      <c r="O177" s="17" t="s">
        <v>662</v>
      </c>
      <c r="P177" s="18" t="s">
        <v>691</v>
      </c>
      <c r="Q177" s="18" t="s">
        <v>691</v>
      </c>
      <c r="R177" s="17" t="s">
        <v>691</v>
      </c>
      <c r="S177" s="47">
        <v>1850000</v>
      </c>
      <c r="T177" s="47">
        <f t="shared" si="8"/>
        <v>1850000</v>
      </c>
      <c r="U177" s="40">
        <f t="shared" si="9"/>
        <v>2072000.0000000002</v>
      </c>
      <c r="V177" s="21"/>
      <c r="W177" s="22">
        <v>2017</v>
      </c>
      <c r="X177" s="22"/>
    </row>
    <row r="178" spans="1:24" ht="127.5" x14ac:dyDescent="0.35">
      <c r="A178" s="16" t="s">
        <v>280</v>
      </c>
      <c r="B178" s="17" t="s">
        <v>559</v>
      </c>
      <c r="C178" s="17" t="s">
        <v>789</v>
      </c>
      <c r="D178" s="17" t="s">
        <v>790</v>
      </c>
      <c r="E178" s="17" t="s">
        <v>790</v>
      </c>
      <c r="F178" s="17" t="s">
        <v>791</v>
      </c>
      <c r="G178" s="37" t="s">
        <v>28</v>
      </c>
      <c r="H178" s="19"/>
      <c r="I178" s="17" t="s">
        <v>560</v>
      </c>
      <c r="J178" s="17" t="s">
        <v>561</v>
      </c>
      <c r="K178" s="17" t="s">
        <v>713</v>
      </c>
      <c r="L178" s="17" t="s">
        <v>561</v>
      </c>
      <c r="M178" s="17" t="s">
        <v>691</v>
      </c>
      <c r="N178" s="17" t="s">
        <v>693</v>
      </c>
      <c r="O178" s="17" t="s">
        <v>792</v>
      </c>
      <c r="P178" s="18" t="s">
        <v>691</v>
      </c>
      <c r="Q178" s="18" t="s">
        <v>691</v>
      </c>
      <c r="R178" s="17" t="s">
        <v>691</v>
      </c>
      <c r="S178" s="47">
        <v>359000</v>
      </c>
      <c r="T178" s="47">
        <f t="shared" si="8"/>
        <v>359000</v>
      </c>
      <c r="U178" s="40">
        <f t="shared" si="9"/>
        <v>402080.00000000006</v>
      </c>
      <c r="V178" s="21"/>
      <c r="W178" s="22">
        <v>2017</v>
      </c>
      <c r="X178" s="22"/>
    </row>
    <row r="179" spans="1:24" ht="127.5" x14ac:dyDescent="0.35">
      <c r="A179" s="16" t="s">
        <v>281</v>
      </c>
      <c r="B179" s="17" t="s">
        <v>559</v>
      </c>
      <c r="C179" s="17" t="s">
        <v>546</v>
      </c>
      <c r="D179" s="17" t="s">
        <v>547</v>
      </c>
      <c r="E179" s="17" t="s">
        <v>547</v>
      </c>
      <c r="F179" s="17" t="s">
        <v>793</v>
      </c>
      <c r="G179" s="18" t="s">
        <v>295</v>
      </c>
      <c r="H179" s="19"/>
      <c r="I179" s="17" t="s">
        <v>560</v>
      </c>
      <c r="J179" s="17" t="s">
        <v>561</v>
      </c>
      <c r="K179" s="17" t="s">
        <v>676</v>
      </c>
      <c r="L179" s="17" t="s">
        <v>561</v>
      </c>
      <c r="M179" s="17" t="s">
        <v>691</v>
      </c>
      <c r="N179" s="17" t="s">
        <v>693</v>
      </c>
      <c r="O179" s="17" t="s">
        <v>792</v>
      </c>
      <c r="P179" s="18" t="s">
        <v>691</v>
      </c>
      <c r="Q179" s="18" t="s">
        <v>691</v>
      </c>
      <c r="R179" s="17" t="s">
        <v>691</v>
      </c>
      <c r="S179" s="47">
        <v>59700000</v>
      </c>
      <c r="T179" s="47">
        <f t="shared" si="8"/>
        <v>59700000</v>
      </c>
      <c r="U179" s="40">
        <f t="shared" si="9"/>
        <v>66864000.000000007</v>
      </c>
      <c r="V179" s="21"/>
      <c r="W179" s="22">
        <v>2017</v>
      </c>
      <c r="X179" s="22"/>
    </row>
    <row r="180" spans="1:24" ht="127.5" x14ac:dyDescent="0.35">
      <c r="A180" s="16" t="s">
        <v>283</v>
      </c>
      <c r="B180" s="17" t="s">
        <v>559</v>
      </c>
      <c r="C180" s="17" t="s">
        <v>548</v>
      </c>
      <c r="D180" s="17" t="s">
        <v>549</v>
      </c>
      <c r="E180" s="17" t="s">
        <v>549</v>
      </c>
      <c r="F180" s="17" t="s">
        <v>794</v>
      </c>
      <c r="G180" s="18" t="s">
        <v>216</v>
      </c>
      <c r="H180" s="19"/>
      <c r="I180" s="17" t="s">
        <v>560</v>
      </c>
      <c r="J180" s="17" t="s">
        <v>561</v>
      </c>
      <c r="K180" s="17" t="s">
        <v>795</v>
      </c>
      <c r="L180" s="17" t="s">
        <v>561</v>
      </c>
      <c r="M180" s="17" t="s">
        <v>691</v>
      </c>
      <c r="N180" s="17" t="s">
        <v>693</v>
      </c>
      <c r="O180" s="17" t="s">
        <v>792</v>
      </c>
      <c r="P180" s="18" t="s">
        <v>691</v>
      </c>
      <c r="Q180" s="18" t="s">
        <v>691</v>
      </c>
      <c r="R180" s="17" t="s">
        <v>691</v>
      </c>
      <c r="S180" s="47">
        <v>3400000</v>
      </c>
      <c r="T180" s="47">
        <f t="shared" si="8"/>
        <v>3400000</v>
      </c>
      <c r="U180" s="40">
        <f t="shared" si="9"/>
        <v>3808000.0000000005</v>
      </c>
      <c r="V180" s="21"/>
      <c r="W180" s="22">
        <v>2017</v>
      </c>
      <c r="X180" s="22"/>
    </row>
    <row r="181" spans="1:24" ht="204" x14ac:dyDescent="0.35">
      <c r="A181" s="16" t="s">
        <v>284</v>
      </c>
      <c r="B181" s="17" t="s">
        <v>559</v>
      </c>
      <c r="C181" s="17" t="s">
        <v>550</v>
      </c>
      <c r="D181" s="17" t="s">
        <v>551</v>
      </c>
      <c r="E181" s="17" t="s">
        <v>551</v>
      </c>
      <c r="F181" s="17" t="s">
        <v>796</v>
      </c>
      <c r="G181" s="37" t="s">
        <v>28</v>
      </c>
      <c r="H181" s="19"/>
      <c r="I181" s="17" t="s">
        <v>560</v>
      </c>
      <c r="J181" s="17" t="s">
        <v>561</v>
      </c>
      <c r="K181" s="17" t="s">
        <v>657</v>
      </c>
      <c r="L181" s="17" t="s">
        <v>561</v>
      </c>
      <c r="M181" s="17" t="s">
        <v>691</v>
      </c>
      <c r="N181" s="17" t="s">
        <v>693</v>
      </c>
      <c r="O181" s="17" t="s">
        <v>792</v>
      </c>
      <c r="P181" s="18" t="s">
        <v>691</v>
      </c>
      <c r="Q181" s="18" t="s">
        <v>691</v>
      </c>
      <c r="R181" s="17" t="s">
        <v>691</v>
      </c>
      <c r="S181" s="47">
        <v>206000</v>
      </c>
      <c r="T181" s="47">
        <f t="shared" si="8"/>
        <v>206000</v>
      </c>
      <c r="U181" s="40">
        <f t="shared" si="9"/>
        <v>230720.00000000003</v>
      </c>
      <c r="V181" s="21"/>
      <c r="W181" s="22">
        <v>2017</v>
      </c>
      <c r="X181" s="22"/>
    </row>
    <row r="182" spans="1:24" ht="178.5" x14ac:dyDescent="0.35">
      <c r="A182" s="16" t="s">
        <v>285</v>
      </c>
      <c r="B182" s="17" t="s">
        <v>559</v>
      </c>
      <c r="C182" s="17" t="s">
        <v>539</v>
      </c>
      <c r="D182" s="17" t="s">
        <v>246</v>
      </c>
      <c r="E182" s="17" t="s">
        <v>246</v>
      </c>
      <c r="F182" s="17"/>
      <c r="G182" s="37" t="s">
        <v>28</v>
      </c>
      <c r="H182" s="19"/>
      <c r="I182" s="17" t="s">
        <v>560</v>
      </c>
      <c r="J182" s="17" t="s">
        <v>561</v>
      </c>
      <c r="K182" s="17" t="s">
        <v>676</v>
      </c>
      <c r="L182" s="17" t="s">
        <v>561</v>
      </c>
      <c r="M182" s="17" t="s">
        <v>691</v>
      </c>
      <c r="N182" s="17" t="s">
        <v>693</v>
      </c>
      <c r="O182" s="17" t="s">
        <v>792</v>
      </c>
      <c r="P182" s="18" t="s">
        <v>691</v>
      </c>
      <c r="Q182" s="18" t="s">
        <v>691</v>
      </c>
      <c r="R182" s="17" t="s">
        <v>691</v>
      </c>
      <c r="S182" s="47">
        <v>40000</v>
      </c>
      <c r="T182" s="47">
        <f t="shared" si="8"/>
        <v>40000</v>
      </c>
      <c r="U182" s="40">
        <f t="shared" si="9"/>
        <v>44800.000000000007</v>
      </c>
      <c r="V182" s="21" t="s">
        <v>691</v>
      </c>
      <c r="W182" s="22">
        <v>2017</v>
      </c>
      <c r="X182" s="22"/>
    </row>
    <row r="183" spans="1:24" ht="127.5" x14ac:dyDescent="0.35">
      <c r="A183" s="16" t="s">
        <v>286</v>
      </c>
      <c r="B183" s="17" t="s">
        <v>559</v>
      </c>
      <c r="C183" s="17" t="s">
        <v>524</v>
      </c>
      <c r="D183" s="17" t="s">
        <v>525</v>
      </c>
      <c r="E183" s="17" t="s">
        <v>525</v>
      </c>
      <c r="F183" s="17" t="s">
        <v>527</v>
      </c>
      <c r="G183" s="37" t="s">
        <v>28</v>
      </c>
      <c r="H183" s="19"/>
      <c r="I183" s="17" t="s">
        <v>560</v>
      </c>
      <c r="J183" s="17" t="s">
        <v>561</v>
      </c>
      <c r="K183" s="17" t="s">
        <v>657</v>
      </c>
      <c r="L183" s="17" t="s">
        <v>561</v>
      </c>
      <c r="M183" s="17" t="s">
        <v>691</v>
      </c>
      <c r="N183" s="17" t="s">
        <v>797</v>
      </c>
      <c r="O183" s="17" t="s">
        <v>792</v>
      </c>
      <c r="P183" s="18" t="s">
        <v>691</v>
      </c>
      <c r="Q183" s="18" t="s">
        <v>691</v>
      </c>
      <c r="R183" s="17" t="s">
        <v>691</v>
      </c>
      <c r="S183" s="47">
        <v>900000</v>
      </c>
      <c r="T183" s="47">
        <f t="shared" si="8"/>
        <v>900000</v>
      </c>
      <c r="U183" s="40">
        <f t="shared" si="9"/>
        <v>1008000.0000000001</v>
      </c>
      <c r="V183" s="21" t="s">
        <v>691</v>
      </c>
      <c r="W183" s="22">
        <v>2017</v>
      </c>
      <c r="X183" s="22"/>
    </row>
    <row r="184" spans="1:24" ht="127.5" x14ac:dyDescent="0.35">
      <c r="A184" s="16" t="s">
        <v>287</v>
      </c>
      <c r="B184" s="17" t="s">
        <v>559</v>
      </c>
      <c r="C184" s="17" t="s">
        <v>798</v>
      </c>
      <c r="D184" s="17" t="s">
        <v>799</v>
      </c>
      <c r="E184" s="17" t="s">
        <v>799</v>
      </c>
      <c r="F184" s="17" t="s">
        <v>800</v>
      </c>
      <c r="G184" s="37" t="s">
        <v>28</v>
      </c>
      <c r="H184" s="19"/>
      <c r="I184" s="17" t="s">
        <v>560</v>
      </c>
      <c r="J184" s="17" t="s">
        <v>561</v>
      </c>
      <c r="K184" s="17" t="s">
        <v>657</v>
      </c>
      <c r="L184" s="17" t="s">
        <v>561</v>
      </c>
      <c r="M184" s="17" t="s">
        <v>691</v>
      </c>
      <c r="N184" s="17" t="s">
        <v>797</v>
      </c>
      <c r="O184" s="17" t="s">
        <v>792</v>
      </c>
      <c r="P184" s="18" t="s">
        <v>691</v>
      </c>
      <c r="Q184" s="18" t="s">
        <v>691</v>
      </c>
      <c r="R184" s="17" t="s">
        <v>691</v>
      </c>
      <c r="S184" s="47">
        <v>500000</v>
      </c>
      <c r="T184" s="47">
        <f t="shared" si="8"/>
        <v>500000</v>
      </c>
      <c r="U184" s="40">
        <f t="shared" si="9"/>
        <v>560000</v>
      </c>
      <c r="V184" s="21" t="s">
        <v>691</v>
      </c>
      <c r="W184" s="22">
        <v>2017</v>
      </c>
      <c r="X184" s="22"/>
    </row>
    <row r="185" spans="1:24" ht="178.5" x14ac:dyDescent="0.35">
      <c r="A185" s="16" t="s">
        <v>288</v>
      </c>
      <c r="B185" s="17" t="s">
        <v>559</v>
      </c>
      <c r="C185" s="17" t="s">
        <v>554</v>
      </c>
      <c r="D185" s="17" t="s">
        <v>248</v>
      </c>
      <c r="E185" s="17" t="s">
        <v>248</v>
      </c>
      <c r="F185" s="17" t="s">
        <v>801</v>
      </c>
      <c r="G185" s="37" t="s">
        <v>28</v>
      </c>
      <c r="H185" s="19"/>
      <c r="I185" s="17" t="s">
        <v>560</v>
      </c>
      <c r="J185" s="17" t="s">
        <v>561</v>
      </c>
      <c r="K185" s="17" t="s">
        <v>657</v>
      </c>
      <c r="L185" s="17" t="s">
        <v>561</v>
      </c>
      <c r="M185" s="17" t="s">
        <v>691</v>
      </c>
      <c r="N185" s="17" t="s">
        <v>797</v>
      </c>
      <c r="O185" s="17" t="s">
        <v>802</v>
      </c>
      <c r="P185" s="18" t="s">
        <v>691</v>
      </c>
      <c r="Q185" s="18" t="s">
        <v>691</v>
      </c>
      <c r="R185" s="17" t="s">
        <v>691</v>
      </c>
      <c r="S185" s="47">
        <v>964286</v>
      </c>
      <c r="T185" s="47">
        <f t="shared" si="8"/>
        <v>964286</v>
      </c>
      <c r="U185" s="40">
        <f t="shared" si="9"/>
        <v>1080000.32</v>
      </c>
      <c r="V185" s="21" t="s">
        <v>691</v>
      </c>
      <c r="W185" s="22">
        <v>2017</v>
      </c>
      <c r="X185" s="22"/>
    </row>
    <row r="186" spans="1:24" ht="20.25" customHeight="1" x14ac:dyDescent="0.35">
      <c r="A186" s="16" t="s">
        <v>289</v>
      </c>
      <c r="B186" s="17" t="s">
        <v>559</v>
      </c>
      <c r="C186" s="17" t="s">
        <v>554</v>
      </c>
      <c r="D186" s="17" t="s">
        <v>248</v>
      </c>
      <c r="E186" s="17" t="s">
        <v>248</v>
      </c>
      <c r="F186" s="17" t="s">
        <v>803</v>
      </c>
      <c r="G186" s="37" t="s">
        <v>28</v>
      </c>
      <c r="H186" s="19"/>
      <c r="I186" s="17" t="s">
        <v>560</v>
      </c>
      <c r="J186" s="17" t="s">
        <v>561</v>
      </c>
      <c r="K186" s="17" t="s">
        <v>657</v>
      </c>
      <c r="L186" s="17" t="s">
        <v>561</v>
      </c>
      <c r="M186" s="17" t="s">
        <v>691</v>
      </c>
      <c r="N186" s="17" t="s">
        <v>797</v>
      </c>
      <c r="O186" s="17" t="s">
        <v>802</v>
      </c>
      <c r="P186" s="18" t="s">
        <v>691</v>
      </c>
      <c r="Q186" s="18" t="s">
        <v>691</v>
      </c>
      <c r="R186" s="17" t="s">
        <v>691</v>
      </c>
      <c r="S186" s="47">
        <v>139286</v>
      </c>
      <c r="T186" s="47">
        <f t="shared" si="8"/>
        <v>139286</v>
      </c>
      <c r="U186" s="40">
        <f t="shared" si="9"/>
        <v>156000.32000000001</v>
      </c>
      <c r="V186" s="21" t="s">
        <v>691</v>
      </c>
      <c r="W186" s="22">
        <v>2017</v>
      </c>
      <c r="X186" s="22"/>
    </row>
    <row r="187" spans="1:24" ht="20.25" customHeight="1" x14ac:dyDescent="0.35">
      <c r="A187" s="16" t="s">
        <v>291</v>
      </c>
      <c r="B187" s="17" t="s">
        <v>559</v>
      </c>
      <c r="C187" s="17" t="s">
        <v>538</v>
      </c>
      <c r="D187" s="17" t="s">
        <v>294</v>
      </c>
      <c r="E187" s="17" t="s">
        <v>294</v>
      </c>
      <c r="F187" s="17"/>
      <c r="G187" s="18" t="s">
        <v>216</v>
      </c>
      <c r="H187" s="19"/>
      <c r="I187" s="17" t="s">
        <v>560</v>
      </c>
      <c r="J187" s="17" t="s">
        <v>561</v>
      </c>
      <c r="K187" s="17" t="s">
        <v>657</v>
      </c>
      <c r="L187" s="17" t="s">
        <v>561</v>
      </c>
      <c r="M187" s="17" t="s">
        <v>691</v>
      </c>
      <c r="N187" s="17" t="s">
        <v>797</v>
      </c>
      <c r="O187" s="17" t="s">
        <v>662</v>
      </c>
      <c r="P187" s="18" t="s">
        <v>691</v>
      </c>
      <c r="Q187" s="18" t="s">
        <v>691</v>
      </c>
      <c r="R187" s="17" t="s">
        <v>691</v>
      </c>
      <c r="S187" s="47">
        <v>7800000</v>
      </c>
      <c r="T187" s="47">
        <f t="shared" si="8"/>
        <v>7800000</v>
      </c>
      <c r="U187" s="40">
        <f t="shared" si="9"/>
        <v>8736000</v>
      </c>
      <c r="V187" s="21" t="s">
        <v>691</v>
      </c>
      <c r="W187" s="22">
        <v>2017</v>
      </c>
      <c r="X187" s="22"/>
    </row>
    <row r="188" spans="1:24" ht="204" x14ac:dyDescent="0.35">
      <c r="A188" s="16" t="s">
        <v>292</v>
      </c>
      <c r="B188" s="17" t="s">
        <v>559</v>
      </c>
      <c r="C188" s="17" t="s">
        <v>804</v>
      </c>
      <c r="D188" s="17" t="s">
        <v>805</v>
      </c>
      <c r="E188" s="17" t="s">
        <v>806</v>
      </c>
      <c r="F188" s="17" t="s">
        <v>807</v>
      </c>
      <c r="G188" s="37" t="s">
        <v>28</v>
      </c>
      <c r="H188" s="19"/>
      <c r="I188" s="17" t="s">
        <v>560</v>
      </c>
      <c r="J188" s="17" t="s">
        <v>561</v>
      </c>
      <c r="K188" s="17" t="s">
        <v>661</v>
      </c>
      <c r="L188" s="17" t="s">
        <v>561</v>
      </c>
      <c r="M188" s="17" t="s">
        <v>691</v>
      </c>
      <c r="N188" s="17" t="s">
        <v>797</v>
      </c>
      <c r="O188" s="17" t="s">
        <v>662</v>
      </c>
      <c r="P188" s="18" t="s">
        <v>691</v>
      </c>
      <c r="Q188" s="18" t="s">
        <v>691</v>
      </c>
      <c r="R188" s="17" t="s">
        <v>691</v>
      </c>
      <c r="S188" s="47">
        <v>500000</v>
      </c>
      <c r="T188" s="47">
        <f t="shared" si="8"/>
        <v>500000</v>
      </c>
      <c r="U188" s="40">
        <f t="shared" si="9"/>
        <v>560000</v>
      </c>
      <c r="V188" s="21" t="s">
        <v>691</v>
      </c>
      <c r="W188" s="22">
        <v>2017</v>
      </c>
      <c r="X188" s="22"/>
    </row>
    <row r="189" spans="1:24" ht="204" x14ac:dyDescent="0.35">
      <c r="A189" s="16" t="s">
        <v>293</v>
      </c>
      <c r="B189" s="17" t="s">
        <v>559</v>
      </c>
      <c r="C189" s="17" t="s">
        <v>804</v>
      </c>
      <c r="D189" s="17" t="s">
        <v>805</v>
      </c>
      <c r="E189" s="17" t="s">
        <v>806</v>
      </c>
      <c r="F189" s="17" t="s">
        <v>808</v>
      </c>
      <c r="G189" s="37" t="s">
        <v>28</v>
      </c>
      <c r="H189" s="19"/>
      <c r="I189" s="17" t="s">
        <v>560</v>
      </c>
      <c r="J189" s="17" t="s">
        <v>561</v>
      </c>
      <c r="K189" s="17" t="s">
        <v>661</v>
      </c>
      <c r="L189" s="17" t="s">
        <v>561</v>
      </c>
      <c r="M189" s="17" t="s">
        <v>691</v>
      </c>
      <c r="N189" s="17" t="s">
        <v>797</v>
      </c>
      <c r="O189" s="17" t="s">
        <v>662</v>
      </c>
      <c r="P189" s="18" t="s">
        <v>691</v>
      </c>
      <c r="Q189" s="18" t="s">
        <v>691</v>
      </c>
      <c r="R189" s="17" t="s">
        <v>691</v>
      </c>
      <c r="S189" s="47">
        <v>500000</v>
      </c>
      <c r="T189" s="47">
        <f t="shared" si="8"/>
        <v>500000</v>
      </c>
      <c r="U189" s="40">
        <f t="shared" si="9"/>
        <v>560000</v>
      </c>
      <c r="V189" s="21" t="s">
        <v>691</v>
      </c>
      <c r="W189" s="22">
        <v>2017</v>
      </c>
      <c r="X189" s="22"/>
    </row>
    <row r="190" spans="1:24" ht="204" x14ac:dyDescent="0.35">
      <c r="A190" s="17" t="s">
        <v>809</v>
      </c>
      <c r="B190" s="17" t="s">
        <v>559</v>
      </c>
      <c r="C190" s="17" t="s">
        <v>810</v>
      </c>
      <c r="D190" s="17" t="s">
        <v>811</v>
      </c>
      <c r="E190" s="17" t="s">
        <v>812</v>
      </c>
      <c r="F190" s="17"/>
      <c r="G190" s="17" t="s">
        <v>28</v>
      </c>
      <c r="H190" s="17"/>
      <c r="I190" s="17" t="s">
        <v>560</v>
      </c>
      <c r="J190" s="17" t="s">
        <v>561</v>
      </c>
      <c r="K190" s="17" t="s">
        <v>813</v>
      </c>
      <c r="L190" s="17" t="s">
        <v>561</v>
      </c>
      <c r="M190" s="17" t="s">
        <v>691</v>
      </c>
      <c r="N190" s="17" t="s">
        <v>814</v>
      </c>
      <c r="O190" s="17" t="s">
        <v>662</v>
      </c>
      <c r="P190" s="17" t="s">
        <v>691</v>
      </c>
      <c r="Q190" s="17" t="s">
        <v>691</v>
      </c>
      <c r="R190" s="17" t="s">
        <v>691</v>
      </c>
      <c r="S190" s="26">
        <v>61610</v>
      </c>
      <c r="T190" s="26">
        <f t="shared" si="8"/>
        <v>61610</v>
      </c>
      <c r="U190" s="26">
        <f t="shared" si="9"/>
        <v>69003.200000000012</v>
      </c>
      <c r="V190" s="17" t="s">
        <v>691</v>
      </c>
      <c r="W190" s="17">
        <v>2017</v>
      </c>
      <c r="X190" s="17"/>
    </row>
    <row r="191" spans="1:24" ht="204" x14ac:dyDescent="0.35">
      <c r="A191" s="17" t="s">
        <v>815</v>
      </c>
      <c r="B191" s="17" t="s">
        <v>559</v>
      </c>
      <c r="C191" s="17" t="s">
        <v>536</v>
      </c>
      <c r="D191" s="17" t="s">
        <v>537</v>
      </c>
      <c r="E191" s="17" t="s">
        <v>537</v>
      </c>
      <c r="F191" s="17" t="s">
        <v>816</v>
      </c>
      <c r="G191" s="17" t="s">
        <v>216</v>
      </c>
      <c r="H191" s="17"/>
      <c r="I191" s="17" t="s">
        <v>560</v>
      </c>
      <c r="J191" s="17" t="s">
        <v>561</v>
      </c>
      <c r="K191" s="17" t="s">
        <v>657</v>
      </c>
      <c r="L191" s="17" t="s">
        <v>561</v>
      </c>
      <c r="M191" s="17" t="s">
        <v>691</v>
      </c>
      <c r="N191" s="17" t="s">
        <v>693</v>
      </c>
      <c r="O191" s="17" t="s">
        <v>662</v>
      </c>
      <c r="P191" s="17" t="s">
        <v>691</v>
      </c>
      <c r="Q191" s="17" t="s">
        <v>691</v>
      </c>
      <c r="R191" s="17" t="s">
        <v>691</v>
      </c>
      <c r="S191" s="26">
        <v>2100000</v>
      </c>
      <c r="T191" s="26">
        <f t="shared" si="8"/>
        <v>2100000</v>
      </c>
      <c r="U191" s="26">
        <f t="shared" si="9"/>
        <v>2352000</v>
      </c>
      <c r="V191" s="17" t="s">
        <v>691</v>
      </c>
      <c r="W191" s="17">
        <v>2017</v>
      </c>
      <c r="X191" s="17"/>
    </row>
    <row r="192" spans="1:24" ht="75" customHeight="1" x14ac:dyDescent="0.35">
      <c r="A192" s="17" t="s">
        <v>817</v>
      </c>
      <c r="B192" s="17" t="s">
        <v>559</v>
      </c>
      <c r="C192" s="17" t="s">
        <v>818</v>
      </c>
      <c r="D192" s="17" t="s">
        <v>819</v>
      </c>
      <c r="E192" s="17" t="s">
        <v>820</v>
      </c>
      <c r="F192" s="17" t="s">
        <v>821</v>
      </c>
      <c r="G192" s="17" t="s">
        <v>28</v>
      </c>
      <c r="H192" s="17"/>
      <c r="I192" s="17" t="s">
        <v>560</v>
      </c>
      <c r="J192" s="17" t="s">
        <v>561</v>
      </c>
      <c r="K192" s="17" t="s">
        <v>661</v>
      </c>
      <c r="L192" s="17" t="s">
        <v>561</v>
      </c>
      <c r="M192" s="17" t="s">
        <v>691</v>
      </c>
      <c r="N192" s="17" t="s">
        <v>250</v>
      </c>
      <c r="O192" s="17" t="s">
        <v>822</v>
      </c>
      <c r="P192" s="17"/>
      <c r="Q192" s="17"/>
      <c r="R192" s="17"/>
      <c r="S192" s="26">
        <v>195625000</v>
      </c>
      <c r="T192" s="26">
        <f t="shared" si="8"/>
        <v>195625000</v>
      </c>
      <c r="U192" s="26">
        <f t="shared" si="9"/>
        <v>219100000.00000003</v>
      </c>
      <c r="V192" s="17" t="s">
        <v>474</v>
      </c>
      <c r="W192" s="17">
        <v>2017</v>
      </c>
      <c r="X192" s="17"/>
    </row>
    <row r="193" spans="1:24" ht="107.25" customHeight="1" x14ac:dyDescent="0.35">
      <c r="A193" s="17" t="s">
        <v>823</v>
      </c>
      <c r="B193" s="17" t="s">
        <v>559</v>
      </c>
      <c r="C193" s="17" t="s">
        <v>496</v>
      </c>
      <c r="D193" s="17" t="s">
        <v>225</v>
      </c>
      <c r="E193" s="17" t="s">
        <v>226</v>
      </c>
      <c r="F193" s="17" t="s">
        <v>497</v>
      </c>
      <c r="G193" s="17" t="s">
        <v>28</v>
      </c>
      <c r="H193" s="17"/>
      <c r="I193" s="17" t="s">
        <v>560</v>
      </c>
      <c r="J193" s="17" t="s">
        <v>561</v>
      </c>
      <c r="K193" s="17" t="s">
        <v>824</v>
      </c>
      <c r="L193" s="17" t="s">
        <v>561</v>
      </c>
      <c r="M193" s="17"/>
      <c r="N193" s="17" t="s">
        <v>250</v>
      </c>
      <c r="O193" s="17" t="s">
        <v>825</v>
      </c>
      <c r="P193" s="17"/>
      <c r="Q193" s="17"/>
      <c r="R193" s="17"/>
      <c r="S193" s="26">
        <v>6000000</v>
      </c>
      <c r="T193" s="26">
        <f t="shared" si="8"/>
        <v>6000000</v>
      </c>
      <c r="U193" s="26">
        <f t="shared" si="9"/>
        <v>6720000.0000000009</v>
      </c>
      <c r="V193" s="17"/>
      <c r="W193" s="17">
        <v>2017</v>
      </c>
      <c r="X193" s="17"/>
    </row>
    <row r="194" spans="1:24" ht="229.5" x14ac:dyDescent="0.35">
      <c r="A194" s="17" t="s">
        <v>826</v>
      </c>
      <c r="B194" s="17" t="s">
        <v>559</v>
      </c>
      <c r="C194" s="17" t="s">
        <v>498</v>
      </c>
      <c r="D194" s="17" t="s">
        <v>228</v>
      </c>
      <c r="E194" s="17" t="s">
        <v>499</v>
      </c>
      <c r="F194" s="17" t="s">
        <v>500</v>
      </c>
      <c r="G194" s="17" t="s">
        <v>28</v>
      </c>
      <c r="H194" s="17"/>
      <c r="I194" s="17" t="s">
        <v>560</v>
      </c>
      <c r="J194" s="17" t="s">
        <v>561</v>
      </c>
      <c r="K194" s="17" t="s">
        <v>824</v>
      </c>
      <c r="L194" s="17" t="s">
        <v>561</v>
      </c>
      <c r="M194" s="17"/>
      <c r="N194" s="17" t="s">
        <v>250</v>
      </c>
      <c r="O194" s="17" t="s">
        <v>825</v>
      </c>
      <c r="P194" s="17"/>
      <c r="Q194" s="17"/>
      <c r="R194" s="17"/>
      <c r="S194" s="26">
        <v>2799920</v>
      </c>
      <c r="T194" s="26">
        <f t="shared" si="8"/>
        <v>2799920</v>
      </c>
      <c r="U194" s="26">
        <f t="shared" si="9"/>
        <v>3135910.4000000004</v>
      </c>
      <c r="V194" s="17"/>
      <c r="W194" s="17">
        <v>2017</v>
      </c>
      <c r="X194" s="17"/>
    </row>
    <row r="195" spans="1:24" ht="204" x14ac:dyDescent="0.35">
      <c r="A195" s="17" t="s">
        <v>827</v>
      </c>
      <c r="B195" s="17" t="s">
        <v>559</v>
      </c>
      <c r="C195" s="17" t="s">
        <v>501</v>
      </c>
      <c r="D195" s="17" t="s">
        <v>273</v>
      </c>
      <c r="E195" s="17" t="s">
        <v>273</v>
      </c>
      <c r="F195" s="17" t="s">
        <v>502</v>
      </c>
      <c r="G195" s="17" t="s">
        <v>28</v>
      </c>
      <c r="H195" s="17"/>
      <c r="I195" s="17" t="s">
        <v>560</v>
      </c>
      <c r="J195" s="17" t="s">
        <v>561</v>
      </c>
      <c r="K195" s="17" t="s">
        <v>824</v>
      </c>
      <c r="L195" s="17" t="s">
        <v>561</v>
      </c>
      <c r="M195" s="17"/>
      <c r="N195" s="17" t="s">
        <v>250</v>
      </c>
      <c r="O195" s="17" t="s">
        <v>825</v>
      </c>
      <c r="P195" s="17"/>
      <c r="Q195" s="17"/>
      <c r="R195" s="17"/>
      <c r="S195" s="26">
        <v>1000000</v>
      </c>
      <c r="T195" s="26">
        <f t="shared" si="8"/>
        <v>1000000</v>
      </c>
      <c r="U195" s="26">
        <f t="shared" si="9"/>
        <v>1120000</v>
      </c>
      <c r="V195" s="17"/>
      <c r="W195" s="17">
        <v>2017</v>
      </c>
      <c r="X195" s="17"/>
    </row>
    <row r="196" spans="1:24" ht="127.5" x14ac:dyDescent="0.35">
      <c r="A196" s="17" t="s">
        <v>828</v>
      </c>
      <c r="B196" s="17" t="s">
        <v>559</v>
      </c>
      <c r="C196" s="17" t="s">
        <v>829</v>
      </c>
      <c r="D196" s="17" t="s">
        <v>830</v>
      </c>
      <c r="E196" s="17" t="s">
        <v>830</v>
      </c>
      <c r="F196" s="17" t="s">
        <v>831</v>
      </c>
      <c r="G196" s="17" t="s">
        <v>295</v>
      </c>
      <c r="H196" s="17"/>
      <c r="I196" s="17" t="s">
        <v>560</v>
      </c>
      <c r="J196" s="17" t="s">
        <v>561</v>
      </c>
      <c r="K196" s="17" t="s">
        <v>862</v>
      </c>
      <c r="L196" s="17" t="s">
        <v>561</v>
      </c>
      <c r="M196" s="17"/>
      <c r="N196" s="17" t="s">
        <v>832</v>
      </c>
      <c r="O196" s="17" t="s">
        <v>825</v>
      </c>
      <c r="P196" s="17"/>
      <c r="Q196" s="17"/>
      <c r="R196" s="17"/>
      <c r="S196" s="26">
        <v>10000000</v>
      </c>
      <c r="T196" s="26">
        <f t="shared" si="8"/>
        <v>10000000</v>
      </c>
      <c r="U196" s="26">
        <f t="shared" si="9"/>
        <v>11200000.000000002</v>
      </c>
      <c r="V196" s="17"/>
      <c r="W196" s="17">
        <v>2017</v>
      </c>
      <c r="X196" s="17"/>
    </row>
    <row r="197" spans="1:24" ht="204" x14ac:dyDescent="0.35">
      <c r="A197" s="17" t="s">
        <v>833</v>
      </c>
      <c r="B197" s="17" t="s">
        <v>559</v>
      </c>
      <c r="C197" s="17" t="s">
        <v>494</v>
      </c>
      <c r="D197" s="17" t="s">
        <v>495</v>
      </c>
      <c r="E197" s="17" t="s">
        <v>495</v>
      </c>
      <c r="F197" s="17" t="s">
        <v>834</v>
      </c>
      <c r="G197" s="17" t="s">
        <v>28</v>
      </c>
      <c r="H197" s="17"/>
      <c r="I197" s="17" t="s">
        <v>560</v>
      </c>
      <c r="J197" s="17" t="s">
        <v>561</v>
      </c>
      <c r="K197" s="17" t="s">
        <v>713</v>
      </c>
      <c r="L197" s="17" t="s">
        <v>561</v>
      </c>
      <c r="M197" s="17"/>
      <c r="N197" s="17" t="s">
        <v>250</v>
      </c>
      <c r="O197" s="17" t="s">
        <v>825</v>
      </c>
      <c r="P197" s="17"/>
      <c r="Q197" s="17"/>
      <c r="R197" s="17"/>
      <c r="S197" s="26">
        <v>4000000</v>
      </c>
      <c r="T197" s="26">
        <f t="shared" si="8"/>
        <v>4000000</v>
      </c>
      <c r="U197" s="26">
        <f t="shared" si="9"/>
        <v>4480000</v>
      </c>
      <c r="V197" s="17" t="s">
        <v>474</v>
      </c>
      <c r="W197" s="17">
        <v>2017</v>
      </c>
      <c r="X197" s="17"/>
    </row>
    <row r="198" spans="1:24" ht="178.5" x14ac:dyDescent="0.35">
      <c r="A198" s="17" t="s">
        <v>835</v>
      </c>
      <c r="B198" s="17" t="s">
        <v>559</v>
      </c>
      <c r="C198" s="17" t="s">
        <v>503</v>
      </c>
      <c r="D198" s="17" t="s">
        <v>290</v>
      </c>
      <c r="E198" s="17" t="s">
        <v>290</v>
      </c>
      <c r="F198" s="17" t="s">
        <v>504</v>
      </c>
      <c r="G198" s="17" t="s">
        <v>295</v>
      </c>
      <c r="H198" s="17"/>
      <c r="I198" s="17" t="s">
        <v>560</v>
      </c>
      <c r="J198" s="17" t="s">
        <v>561</v>
      </c>
      <c r="K198" s="17" t="s">
        <v>713</v>
      </c>
      <c r="L198" s="17" t="s">
        <v>561</v>
      </c>
      <c r="M198" s="17"/>
      <c r="N198" s="17" t="s">
        <v>101</v>
      </c>
      <c r="O198" s="17" t="s">
        <v>825</v>
      </c>
      <c r="P198" s="17"/>
      <c r="Q198" s="17"/>
      <c r="R198" s="17"/>
      <c r="S198" s="26">
        <v>16000000</v>
      </c>
      <c r="T198" s="26">
        <f t="shared" si="8"/>
        <v>16000000</v>
      </c>
      <c r="U198" s="26">
        <f t="shared" si="9"/>
        <v>17920000</v>
      </c>
      <c r="V198" s="17"/>
      <c r="W198" s="17">
        <v>2017</v>
      </c>
      <c r="X198" s="17"/>
    </row>
    <row r="199" spans="1:24" ht="127.5" x14ac:dyDescent="0.35">
      <c r="A199" s="17" t="s">
        <v>836</v>
      </c>
      <c r="B199" s="17" t="s">
        <v>559</v>
      </c>
      <c r="C199" s="17" t="s">
        <v>513</v>
      </c>
      <c r="D199" s="17" t="s">
        <v>275</v>
      </c>
      <c r="E199" s="17" t="s">
        <v>275</v>
      </c>
      <c r="F199" s="17" t="s">
        <v>514</v>
      </c>
      <c r="G199" s="17" t="s">
        <v>295</v>
      </c>
      <c r="H199" s="17"/>
      <c r="I199" s="17" t="s">
        <v>560</v>
      </c>
      <c r="J199" s="17" t="s">
        <v>561</v>
      </c>
      <c r="K199" s="17" t="s">
        <v>680</v>
      </c>
      <c r="L199" s="17" t="s">
        <v>561</v>
      </c>
      <c r="M199" s="17"/>
      <c r="N199" s="17" t="s">
        <v>837</v>
      </c>
      <c r="O199" s="17" t="s">
        <v>825</v>
      </c>
      <c r="P199" s="17"/>
      <c r="Q199" s="17"/>
      <c r="R199" s="17"/>
      <c r="S199" s="26">
        <v>5000000</v>
      </c>
      <c r="T199" s="26">
        <f t="shared" si="8"/>
        <v>5000000</v>
      </c>
      <c r="U199" s="26">
        <f t="shared" si="9"/>
        <v>5600000.0000000009</v>
      </c>
      <c r="V199" s="17"/>
      <c r="W199" s="17">
        <v>2017</v>
      </c>
      <c r="X199" s="17"/>
    </row>
    <row r="200" spans="1:24" ht="178.5" x14ac:dyDescent="0.35">
      <c r="A200" s="17" t="s">
        <v>838</v>
      </c>
      <c r="B200" s="17" t="s">
        <v>559</v>
      </c>
      <c r="C200" s="17" t="s">
        <v>511</v>
      </c>
      <c r="D200" s="17" t="s">
        <v>260</v>
      </c>
      <c r="E200" s="17" t="s">
        <v>260</v>
      </c>
      <c r="F200" s="17" t="s">
        <v>839</v>
      </c>
      <c r="G200" s="17" t="s">
        <v>28</v>
      </c>
      <c r="H200" s="17"/>
      <c r="I200" s="17" t="s">
        <v>560</v>
      </c>
      <c r="J200" s="17" t="s">
        <v>561</v>
      </c>
      <c r="K200" s="17" t="s">
        <v>680</v>
      </c>
      <c r="L200" s="17" t="s">
        <v>561</v>
      </c>
      <c r="M200" s="17"/>
      <c r="N200" s="17" t="s">
        <v>693</v>
      </c>
      <c r="O200" s="17" t="s">
        <v>825</v>
      </c>
      <c r="P200" s="17"/>
      <c r="Q200" s="17"/>
      <c r="R200" s="17"/>
      <c r="S200" s="26">
        <v>2012000</v>
      </c>
      <c r="T200" s="26">
        <f t="shared" ref="T200:T207" si="10">+S200</f>
        <v>2012000</v>
      </c>
      <c r="U200" s="26">
        <f t="shared" ref="U200:U207" si="11">+T200*1.12</f>
        <v>2253440</v>
      </c>
      <c r="V200" s="17" t="s">
        <v>474</v>
      </c>
      <c r="W200" s="17">
        <v>2017</v>
      </c>
      <c r="X200" s="17"/>
    </row>
    <row r="201" spans="1:24" ht="127.5" x14ac:dyDescent="0.35">
      <c r="A201" s="17" t="s">
        <v>840</v>
      </c>
      <c r="B201" s="17" t="s">
        <v>559</v>
      </c>
      <c r="C201" s="17" t="s">
        <v>505</v>
      </c>
      <c r="D201" s="17" t="s">
        <v>258</v>
      </c>
      <c r="E201" s="17" t="s">
        <v>258</v>
      </c>
      <c r="F201" s="17" t="s">
        <v>506</v>
      </c>
      <c r="G201" s="17" t="s">
        <v>28</v>
      </c>
      <c r="H201" s="17"/>
      <c r="I201" s="17" t="s">
        <v>560</v>
      </c>
      <c r="J201" s="17" t="s">
        <v>561</v>
      </c>
      <c r="K201" s="17" t="s">
        <v>713</v>
      </c>
      <c r="L201" s="17" t="s">
        <v>561</v>
      </c>
      <c r="M201" s="17"/>
      <c r="N201" s="17" t="s">
        <v>693</v>
      </c>
      <c r="O201" s="17" t="s">
        <v>825</v>
      </c>
      <c r="P201" s="17"/>
      <c r="Q201" s="17"/>
      <c r="R201" s="17"/>
      <c r="S201" s="26">
        <v>3840000</v>
      </c>
      <c r="T201" s="26">
        <f t="shared" si="10"/>
        <v>3840000</v>
      </c>
      <c r="U201" s="26">
        <f t="shared" si="11"/>
        <v>4300800</v>
      </c>
      <c r="V201" s="17" t="s">
        <v>474</v>
      </c>
      <c r="W201" s="17">
        <v>2017</v>
      </c>
      <c r="X201" s="17"/>
    </row>
    <row r="202" spans="1:24" ht="186" customHeight="1" x14ac:dyDescent="0.35">
      <c r="A202" s="17" t="s">
        <v>841</v>
      </c>
      <c r="B202" s="17" t="s">
        <v>559</v>
      </c>
      <c r="C202" s="17" t="s">
        <v>511</v>
      </c>
      <c r="D202" s="17" t="s">
        <v>260</v>
      </c>
      <c r="E202" s="17" t="s">
        <v>260</v>
      </c>
      <c r="F202" s="17" t="s">
        <v>512</v>
      </c>
      <c r="G202" s="17" t="s">
        <v>28</v>
      </c>
      <c r="H202" s="17"/>
      <c r="I202" s="17" t="s">
        <v>560</v>
      </c>
      <c r="J202" s="17" t="s">
        <v>561</v>
      </c>
      <c r="K202" s="17" t="s">
        <v>713</v>
      </c>
      <c r="L202" s="17" t="s">
        <v>561</v>
      </c>
      <c r="M202" s="17"/>
      <c r="N202" s="17" t="s">
        <v>693</v>
      </c>
      <c r="O202" s="17" t="s">
        <v>825</v>
      </c>
      <c r="P202" s="17"/>
      <c r="Q202" s="17"/>
      <c r="R202" s="17"/>
      <c r="S202" s="26">
        <v>3000000</v>
      </c>
      <c r="T202" s="26">
        <f t="shared" si="10"/>
        <v>3000000</v>
      </c>
      <c r="U202" s="26">
        <f t="shared" si="11"/>
        <v>3360000.0000000005</v>
      </c>
      <c r="V202" s="17" t="s">
        <v>474</v>
      </c>
      <c r="W202" s="17">
        <v>2017</v>
      </c>
      <c r="X202" s="17"/>
    </row>
    <row r="203" spans="1:24" ht="178.5" x14ac:dyDescent="0.35">
      <c r="A203" s="17" t="s">
        <v>842</v>
      </c>
      <c r="B203" s="17" t="s">
        <v>559</v>
      </c>
      <c r="C203" s="17" t="s">
        <v>503</v>
      </c>
      <c r="D203" s="17" t="s">
        <v>290</v>
      </c>
      <c r="E203" s="17" t="s">
        <v>290</v>
      </c>
      <c r="F203" s="17" t="s">
        <v>507</v>
      </c>
      <c r="G203" s="17" t="s">
        <v>295</v>
      </c>
      <c r="H203" s="17"/>
      <c r="I203" s="17" t="s">
        <v>560</v>
      </c>
      <c r="J203" s="17" t="s">
        <v>561</v>
      </c>
      <c r="K203" s="17" t="s">
        <v>713</v>
      </c>
      <c r="L203" s="17" t="s">
        <v>561</v>
      </c>
      <c r="M203" s="17"/>
      <c r="N203" s="17" t="s">
        <v>101</v>
      </c>
      <c r="O203" s="17" t="s">
        <v>825</v>
      </c>
      <c r="P203" s="17"/>
      <c r="Q203" s="17"/>
      <c r="R203" s="17"/>
      <c r="S203" s="26">
        <v>10000000</v>
      </c>
      <c r="T203" s="26">
        <f t="shared" si="10"/>
        <v>10000000</v>
      </c>
      <c r="U203" s="26">
        <f t="shared" si="11"/>
        <v>11200000.000000002</v>
      </c>
      <c r="V203" s="17"/>
      <c r="W203" s="17">
        <v>2017</v>
      </c>
      <c r="X203" s="17"/>
    </row>
    <row r="204" spans="1:24" ht="204" x14ac:dyDescent="0.35">
      <c r="A204" s="17" t="s">
        <v>843</v>
      </c>
      <c r="B204" s="17" t="s">
        <v>559</v>
      </c>
      <c r="C204" s="17" t="s">
        <v>508</v>
      </c>
      <c r="D204" s="17" t="s">
        <v>509</v>
      </c>
      <c r="E204" s="17" t="s">
        <v>509</v>
      </c>
      <c r="F204" s="17" t="s">
        <v>510</v>
      </c>
      <c r="G204" s="17" t="s">
        <v>28</v>
      </c>
      <c r="H204" s="17"/>
      <c r="I204" s="17" t="s">
        <v>560</v>
      </c>
      <c r="J204" s="17" t="s">
        <v>561</v>
      </c>
      <c r="K204" s="17" t="s">
        <v>770</v>
      </c>
      <c r="L204" s="17" t="s">
        <v>561</v>
      </c>
      <c r="M204" s="17"/>
      <c r="N204" s="17" t="s">
        <v>693</v>
      </c>
      <c r="O204" s="17" t="s">
        <v>825</v>
      </c>
      <c r="P204" s="17"/>
      <c r="Q204" s="17"/>
      <c r="R204" s="17"/>
      <c r="S204" s="26">
        <v>16200000</v>
      </c>
      <c r="T204" s="26">
        <f t="shared" si="10"/>
        <v>16200000</v>
      </c>
      <c r="U204" s="26">
        <f t="shared" si="11"/>
        <v>18144000</v>
      </c>
      <c r="V204" s="17" t="s">
        <v>474</v>
      </c>
      <c r="W204" s="17">
        <v>2017</v>
      </c>
      <c r="X204" s="17"/>
    </row>
    <row r="205" spans="1:24" ht="178.5" x14ac:dyDescent="0.35">
      <c r="A205" s="17" t="s">
        <v>844</v>
      </c>
      <c r="B205" s="17" t="s">
        <v>559</v>
      </c>
      <c r="C205" s="17" t="s">
        <v>818</v>
      </c>
      <c r="D205" s="17" t="s">
        <v>819</v>
      </c>
      <c r="E205" s="17" t="s">
        <v>820</v>
      </c>
      <c r="F205" s="17" t="s">
        <v>845</v>
      </c>
      <c r="G205" s="17" t="s">
        <v>295</v>
      </c>
      <c r="H205" s="17"/>
      <c r="I205" s="17" t="s">
        <v>560</v>
      </c>
      <c r="J205" s="17" t="s">
        <v>561</v>
      </c>
      <c r="K205" s="17" t="s">
        <v>566</v>
      </c>
      <c r="L205" s="17" t="s">
        <v>561</v>
      </c>
      <c r="M205" s="17"/>
      <c r="N205" s="17" t="s">
        <v>846</v>
      </c>
      <c r="O205" s="17" t="s">
        <v>825</v>
      </c>
      <c r="P205" s="17"/>
      <c r="Q205" s="17"/>
      <c r="R205" s="17"/>
      <c r="S205" s="26">
        <v>23000000</v>
      </c>
      <c r="T205" s="26">
        <f t="shared" si="10"/>
        <v>23000000</v>
      </c>
      <c r="U205" s="26">
        <f t="shared" si="11"/>
        <v>25760000.000000004</v>
      </c>
      <c r="V205" s="17"/>
      <c r="W205" s="17">
        <v>2017</v>
      </c>
      <c r="X205" s="17"/>
    </row>
    <row r="206" spans="1:24" ht="127.5" x14ac:dyDescent="0.35">
      <c r="A206" s="17" t="s">
        <v>847</v>
      </c>
      <c r="B206" s="17" t="s">
        <v>559</v>
      </c>
      <c r="C206" s="17" t="s">
        <v>848</v>
      </c>
      <c r="D206" s="17" t="s">
        <v>849</v>
      </c>
      <c r="E206" s="17" t="s">
        <v>849</v>
      </c>
      <c r="F206" s="17" t="s">
        <v>850</v>
      </c>
      <c r="G206" s="17" t="s">
        <v>28</v>
      </c>
      <c r="H206" s="17"/>
      <c r="I206" s="17" t="s">
        <v>560</v>
      </c>
      <c r="J206" s="17" t="s">
        <v>561</v>
      </c>
      <c r="K206" s="17" t="s">
        <v>713</v>
      </c>
      <c r="L206" s="17" t="s">
        <v>561</v>
      </c>
      <c r="M206" s="17"/>
      <c r="N206" s="17" t="s">
        <v>693</v>
      </c>
      <c r="O206" s="17" t="s">
        <v>825</v>
      </c>
      <c r="P206" s="17"/>
      <c r="Q206" s="17"/>
      <c r="R206" s="17"/>
      <c r="S206" s="26">
        <v>18750000</v>
      </c>
      <c r="T206" s="26">
        <f t="shared" si="10"/>
        <v>18750000</v>
      </c>
      <c r="U206" s="26">
        <f t="shared" si="11"/>
        <v>21000000.000000004</v>
      </c>
      <c r="V206" s="17" t="s">
        <v>474</v>
      </c>
      <c r="W206" s="17">
        <v>2017</v>
      </c>
      <c r="X206" s="17"/>
    </row>
    <row r="207" spans="1:24" ht="204.75" customHeight="1" x14ac:dyDescent="0.35">
      <c r="A207" s="17" t="s">
        <v>860</v>
      </c>
      <c r="B207" s="17" t="s">
        <v>559</v>
      </c>
      <c r="C207" s="17" t="s">
        <v>511</v>
      </c>
      <c r="D207" s="17" t="s">
        <v>260</v>
      </c>
      <c r="E207" s="17" t="s">
        <v>260</v>
      </c>
      <c r="F207" s="17" t="s">
        <v>861</v>
      </c>
      <c r="G207" s="17" t="s">
        <v>28</v>
      </c>
      <c r="H207" s="17"/>
      <c r="I207" s="17" t="s">
        <v>560</v>
      </c>
      <c r="J207" s="17" t="s">
        <v>561</v>
      </c>
      <c r="K207" s="17" t="s">
        <v>657</v>
      </c>
      <c r="L207" s="17" t="s">
        <v>561</v>
      </c>
      <c r="M207" s="17"/>
      <c r="N207" s="17" t="s">
        <v>693</v>
      </c>
      <c r="O207" s="17" t="s">
        <v>825</v>
      </c>
      <c r="P207" s="17"/>
      <c r="Q207" s="17"/>
      <c r="R207" s="17"/>
      <c r="S207" s="26">
        <v>1785000</v>
      </c>
      <c r="T207" s="26">
        <f t="shared" si="10"/>
        <v>1785000</v>
      </c>
      <c r="U207" s="26">
        <f t="shared" si="11"/>
        <v>1999200.0000000002</v>
      </c>
      <c r="V207" s="17"/>
      <c r="W207" s="17">
        <v>2017</v>
      </c>
      <c r="X207" s="17"/>
    </row>
    <row r="208" spans="1:24" ht="51" customHeight="1" x14ac:dyDescent="0.35">
      <c r="A208" s="51" t="s">
        <v>24</v>
      </c>
      <c r="B208" s="52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26"/>
      <c r="T208" s="26">
        <f>SUM(T135:T207)</f>
        <v>1197132193.04</v>
      </c>
      <c r="U208" s="26">
        <f>SUM(U135:U207)</f>
        <v>1340788056.2048004</v>
      </c>
      <c r="V208" s="17"/>
      <c r="W208" s="17"/>
      <c r="X208" s="17"/>
    </row>
    <row r="209" spans="1:24" ht="51" customHeight="1" x14ac:dyDescent="0.35">
      <c r="A209" s="51" t="s">
        <v>25</v>
      </c>
      <c r="B209" s="52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26"/>
      <c r="T209" s="26">
        <f>+T208+T133+T124</f>
        <v>1312826396.4400001</v>
      </c>
      <c r="U209" s="26">
        <f>+U208+U133+U124</f>
        <v>1470365564.0128005</v>
      </c>
      <c r="V209" s="17"/>
      <c r="W209" s="17"/>
      <c r="X209" s="17"/>
    </row>
    <row r="210" spans="1:24" ht="105.75" customHeight="1" x14ac:dyDescent="0.6">
      <c r="A210" s="4"/>
      <c r="B210" s="50" t="s">
        <v>558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7"/>
      <c r="S210" s="7"/>
      <c r="T210" s="7"/>
      <c r="U210" s="7"/>
      <c r="V210" s="6"/>
      <c r="W210" s="5"/>
    </row>
  </sheetData>
  <protectedRanges>
    <protectedRange sqref="Q145" name="Диапазон1_1_10_1_2_3_2_1_2"/>
  </protectedRanges>
  <mergeCells count="8">
    <mergeCell ref="A209:B209"/>
    <mergeCell ref="S1:X1"/>
    <mergeCell ref="A124:B124"/>
    <mergeCell ref="A133:B133"/>
    <mergeCell ref="A208:B208"/>
    <mergeCell ref="A125:B125"/>
    <mergeCell ref="A134:B134"/>
    <mergeCell ref="D3:Q3"/>
  </mergeCells>
  <pageMargins left="0.7" right="0.7" top="0.75" bottom="0.75" header="0.3" footer="0.3"/>
  <pageSetup paperSize="9" scale="2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Djabaev Danijar</cp:lastModifiedBy>
  <cp:lastPrinted>2016-12-27T03:40:26Z</cp:lastPrinted>
  <dcterms:created xsi:type="dcterms:W3CDTF">2015-04-06T10:47:30Z</dcterms:created>
  <dcterms:modified xsi:type="dcterms:W3CDTF">2016-12-27T12:44:31Z</dcterms:modified>
</cp:coreProperties>
</file>